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65" windowWidth="24240" windowHeight="13740"/>
  </bookViews>
  <sheets>
    <sheet name="6 Mannschaften" sheetId="3" r:id="rId1"/>
  </sheets>
  <calcPr calcId="125725"/>
</workbook>
</file>

<file path=xl/calcChain.xml><?xml version="1.0" encoding="utf-8"?>
<calcChain xmlns="http://schemas.openxmlformats.org/spreadsheetml/2006/main">
  <c r="BT54" i="3"/>
  <c r="BU90" l="1"/>
  <c r="BV90" s="1"/>
  <c r="BT90"/>
  <c r="BJ90"/>
  <c r="BK90" s="1"/>
  <c r="BI90"/>
  <c r="AV90"/>
  <c r="AX90" s="1"/>
  <c r="AP90"/>
  <c r="AW90" s="1"/>
  <c r="AG90"/>
  <c r="AH90" s="1"/>
  <c r="AF90"/>
  <c r="V90"/>
  <c r="W90" s="1"/>
  <c r="U90"/>
  <c r="L90"/>
  <c r="K90"/>
  <c r="M90" s="1"/>
  <c r="J90"/>
  <c r="BU89"/>
  <c r="BV89" s="1"/>
  <c r="BT89"/>
  <c r="BJ89"/>
  <c r="BK89" s="1"/>
  <c r="BI89"/>
  <c r="AV89"/>
  <c r="AX89" s="1"/>
  <c r="AP89"/>
  <c r="AW89" s="1"/>
  <c r="AH89"/>
  <c r="AG89"/>
  <c r="AF89"/>
  <c r="V89"/>
  <c r="W89" s="1"/>
  <c r="U89"/>
  <c r="K89"/>
  <c r="M89" s="1"/>
  <c r="J89"/>
  <c r="BT88"/>
  <c r="BU88" s="1"/>
  <c r="BV88" s="1"/>
  <c r="BI88"/>
  <c r="BJ88" s="1"/>
  <c r="BK88" s="1"/>
  <c r="AV88"/>
  <c r="AX88" s="1"/>
  <c r="AP88"/>
  <c r="AW88" s="1"/>
  <c r="AF88"/>
  <c r="AG88" s="1"/>
  <c r="AH88" s="1"/>
  <c r="U88"/>
  <c r="V88" s="1"/>
  <c r="W88" s="1"/>
  <c r="J88"/>
  <c r="K88" s="1"/>
  <c r="BU87"/>
  <c r="BV87" s="1"/>
  <c r="BT87"/>
  <c r="BJ87"/>
  <c r="BK87" s="1"/>
  <c r="BI87"/>
  <c r="AV87"/>
  <c r="AX87" s="1"/>
  <c r="AP87"/>
  <c r="AW87" s="1"/>
  <c r="AG87"/>
  <c r="AH87" s="1"/>
  <c r="AF87"/>
  <c r="V87"/>
  <c r="W87" s="1"/>
  <c r="U87"/>
  <c r="K87"/>
  <c r="M87" s="1"/>
  <c r="J87"/>
  <c r="BU86"/>
  <c r="BV86" s="1"/>
  <c r="BT86"/>
  <c r="BI86"/>
  <c r="BJ86" s="1"/>
  <c r="BK86" s="1"/>
  <c r="AV86"/>
  <c r="AX86" s="1"/>
  <c r="AP86"/>
  <c r="AW86" s="1"/>
  <c r="AF86"/>
  <c r="AG86" s="1"/>
  <c r="AH86" s="1"/>
  <c r="U86"/>
  <c r="V86" s="1"/>
  <c r="W86" s="1"/>
  <c r="J86"/>
  <c r="K86" s="1"/>
  <c r="M86" s="1"/>
  <c r="BT85"/>
  <c r="BU85" s="1"/>
  <c r="BV85" s="1"/>
  <c r="BI85"/>
  <c r="BJ85" s="1"/>
  <c r="BK85" s="1"/>
  <c r="AV85"/>
  <c r="AX85" s="1"/>
  <c r="AP85"/>
  <c r="AW85" s="1"/>
  <c r="AF85"/>
  <c r="AG85" s="1"/>
  <c r="AH85" s="1"/>
  <c r="U85"/>
  <c r="V85" s="1"/>
  <c r="W85" s="1"/>
  <c r="J85"/>
  <c r="K85" s="1"/>
  <c r="BT84"/>
  <c r="BU84" s="1"/>
  <c r="BV84" s="1"/>
  <c r="BI84"/>
  <c r="BJ84" s="1"/>
  <c r="BK84" s="1"/>
  <c r="AV84"/>
  <c r="AX84" s="1"/>
  <c r="AP84"/>
  <c r="AW84" s="1"/>
  <c r="AF84"/>
  <c r="AG84" s="1"/>
  <c r="AH84" s="1"/>
  <c r="U84"/>
  <c r="V84" s="1"/>
  <c r="W84" s="1"/>
  <c r="J84"/>
  <c r="K84" s="1"/>
  <c r="BT83"/>
  <c r="BU83" s="1"/>
  <c r="BV83" s="1"/>
  <c r="BI83"/>
  <c r="BJ83" s="1"/>
  <c r="BK83" s="1"/>
  <c r="AV83"/>
  <c r="AX83" s="1"/>
  <c r="AP83"/>
  <c r="AW83" s="1"/>
  <c r="AF83"/>
  <c r="AG83" s="1"/>
  <c r="AH83" s="1"/>
  <c r="U83"/>
  <c r="V83" s="1"/>
  <c r="W83" s="1"/>
  <c r="J83"/>
  <c r="K83" s="1"/>
  <c r="BU75"/>
  <c r="BV75" s="1"/>
  <c r="BT75"/>
  <c r="BJ75"/>
  <c r="BK75" s="1"/>
  <c r="BI75"/>
  <c r="AV75"/>
  <c r="AX75" s="1"/>
  <c r="AP75"/>
  <c r="AW75" s="1"/>
  <c r="AG75"/>
  <c r="AH75" s="1"/>
  <c r="AF75"/>
  <c r="V75"/>
  <c r="W75" s="1"/>
  <c r="U75"/>
  <c r="L75"/>
  <c r="K75"/>
  <c r="M75" s="1"/>
  <c r="J75"/>
  <c r="BT74"/>
  <c r="BU74" s="1"/>
  <c r="BV74" s="1"/>
  <c r="BJ74"/>
  <c r="BK74" s="1"/>
  <c r="BI74"/>
  <c r="AV74"/>
  <c r="AX74" s="1"/>
  <c r="AP74"/>
  <c r="AW74" s="1"/>
  <c r="AG74"/>
  <c r="AH74" s="1"/>
  <c r="AF74"/>
  <c r="U74"/>
  <c r="V74" s="1"/>
  <c r="W74" s="1"/>
  <c r="J74"/>
  <c r="K74" s="1"/>
  <c r="M74" s="1"/>
  <c r="BT73"/>
  <c r="BU73" s="1"/>
  <c r="BV73" s="1"/>
  <c r="BI73"/>
  <c r="BJ73" s="1"/>
  <c r="BK73" s="1"/>
  <c r="AV73"/>
  <c r="AX73" s="1"/>
  <c r="AP73"/>
  <c r="AW73" s="1"/>
  <c r="AF73"/>
  <c r="AG73" s="1"/>
  <c r="AH73" s="1"/>
  <c r="U73"/>
  <c r="V73" s="1"/>
  <c r="W73" s="1"/>
  <c r="J73"/>
  <c r="K73" s="1"/>
  <c r="L73" s="1"/>
  <c r="BT72"/>
  <c r="BU72" s="1"/>
  <c r="BV72" s="1"/>
  <c r="BI72"/>
  <c r="BJ72" s="1"/>
  <c r="BK72" s="1"/>
  <c r="AV72"/>
  <c r="AX72" s="1"/>
  <c r="AP72"/>
  <c r="AW72" s="1"/>
  <c r="AF72"/>
  <c r="AG72" s="1"/>
  <c r="AH72" s="1"/>
  <c r="U72"/>
  <c r="V72" s="1"/>
  <c r="W72" s="1"/>
  <c r="J72"/>
  <c r="K72" s="1"/>
  <c r="L72" s="1"/>
  <c r="BT71"/>
  <c r="BU71" s="1"/>
  <c r="BV71" s="1"/>
  <c r="BI71"/>
  <c r="BJ71" s="1"/>
  <c r="BK71" s="1"/>
  <c r="AV71"/>
  <c r="AX71" s="1"/>
  <c r="AP71"/>
  <c r="AW71" s="1"/>
  <c r="AF71"/>
  <c r="AG71" s="1"/>
  <c r="AH71" s="1"/>
  <c r="U71"/>
  <c r="V71" s="1"/>
  <c r="W71" s="1"/>
  <c r="J71"/>
  <c r="K71" s="1"/>
  <c r="L71" s="1"/>
  <c r="BT70"/>
  <c r="BU70" s="1"/>
  <c r="BV70" s="1"/>
  <c r="BI70"/>
  <c r="BJ70" s="1"/>
  <c r="BK70" s="1"/>
  <c r="AV70"/>
  <c r="AX70" s="1"/>
  <c r="AP70"/>
  <c r="AW70" s="1"/>
  <c r="AF70"/>
  <c r="AG70" s="1"/>
  <c r="AH70" s="1"/>
  <c r="U70"/>
  <c r="V70" s="1"/>
  <c r="W70" s="1"/>
  <c r="J70"/>
  <c r="K70" s="1"/>
  <c r="L70" s="1"/>
  <c r="BT69"/>
  <c r="BU69" s="1"/>
  <c r="BV69" s="1"/>
  <c r="BI69"/>
  <c r="BJ69" s="1"/>
  <c r="BK69" s="1"/>
  <c r="AV69"/>
  <c r="AX69" s="1"/>
  <c r="AP69"/>
  <c r="AW69" s="1"/>
  <c r="AF69"/>
  <c r="AG69" s="1"/>
  <c r="AH69" s="1"/>
  <c r="V69"/>
  <c r="W69" s="1"/>
  <c r="U69"/>
  <c r="J69"/>
  <c r="K69" s="1"/>
  <c r="L69" s="1"/>
  <c r="BU68"/>
  <c r="BV68" s="1"/>
  <c r="BT68"/>
  <c r="BI68"/>
  <c r="BJ68" s="1"/>
  <c r="BK68" s="1"/>
  <c r="AV68"/>
  <c r="AX68" s="1"/>
  <c r="AP68"/>
  <c r="AW68" s="1"/>
  <c r="AF68"/>
  <c r="AG68" s="1"/>
  <c r="AH68" s="1"/>
  <c r="U68"/>
  <c r="V68" s="1"/>
  <c r="W68" s="1"/>
  <c r="J68"/>
  <c r="K68" s="1"/>
  <c r="L68" s="1"/>
  <c r="BU60"/>
  <c r="BV60" s="1"/>
  <c r="BT60"/>
  <c r="BJ60"/>
  <c r="BK60" s="1"/>
  <c r="BI60"/>
  <c r="AV60"/>
  <c r="AX60" s="1"/>
  <c r="AP60"/>
  <c r="AW60" s="1"/>
  <c r="AG60"/>
  <c r="AH60" s="1"/>
  <c r="AF60"/>
  <c r="U60"/>
  <c r="V60" s="1"/>
  <c r="W60" s="1"/>
  <c r="K60"/>
  <c r="M60" s="1"/>
  <c r="J60"/>
  <c r="BT59"/>
  <c r="BU59" s="1"/>
  <c r="BV59" s="1"/>
  <c r="BI59"/>
  <c r="BJ59" s="1"/>
  <c r="BK59" s="1"/>
  <c r="AV59"/>
  <c r="AX59" s="1"/>
  <c r="AP59"/>
  <c r="AW59" s="1"/>
  <c r="AF59"/>
  <c r="AG59" s="1"/>
  <c r="AH59" s="1"/>
  <c r="U59"/>
  <c r="V59" s="1"/>
  <c r="W59" s="1"/>
  <c r="J59"/>
  <c r="K59" s="1"/>
  <c r="M59" s="1"/>
  <c r="BT58"/>
  <c r="BU58" s="1"/>
  <c r="BV58" s="1"/>
  <c r="BI58"/>
  <c r="BJ58" s="1"/>
  <c r="BK58" s="1"/>
  <c r="AV58"/>
  <c r="AX58" s="1"/>
  <c r="AP58"/>
  <c r="AW58" s="1"/>
  <c r="AF58"/>
  <c r="AG58" s="1"/>
  <c r="AH58" s="1"/>
  <c r="U58"/>
  <c r="V58" s="1"/>
  <c r="W58" s="1"/>
  <c r="J58"/>
  <c r="K58" s="1"/>
  <c r="M58" s="1"/>
  <c r="BT57"/>
  <c r="BU57" s="1"/>
  <c r="BV57" s="1"/>
  <c r="BI57"/>
  <c r="BJ57" s="1"/>
  <c r="BK57" s="1"/>
  <c r="AV57"/>
  <c r="AX57" s="1"/>
  <c r="AP57"/>
  <c r="AW57" s="1"/>
  <c r="AF57"/>
  <c r="AG57" s="1"/>
  <c r="AH57" s="1"/>
  <c r="U57"/>
  <c r="V57" s="1"/>
  <c r="W57" s="1"/>
  <c r="J57"/>
  <c r="K57" s="1"/>
  <c r="M57" s="1"/>
  <c r="BT56"/>
  <c r="BU56" s="1"/>
  <c r="BV56" s="1"/>
  <c r="BI56"/>
  <c r="BJ56" s="1"/>
  <c r="BK56" s="1"/>
  <c r="AV56"/>
  <c r="AX56" s="1"/>
  <c r="AP56"/>
  <c r="AW56" s="1"/>
  <c r="AF56"/>
  <c r="AG56" s="1"/>
  <c r="AH56" s="1"/>
  <c r="U56"/>
  <c r="V56" s="1"/>
  <c r="W56" s="1"/>
  <c r="J56"/>
  <c r="K56" s="1"/>
  <c r="M56" s="1"/>
  <c r="BT55"/>
  <c r="BU55" s="1"/>
  <c r="BV55" s="1"/>
  <c r="BI55"/>
  <c r="BJ55" s="1"/>
  <c r="BK55" s="1"/>
  <c r="AV55"/>
  <c r="AX55" s="1"/>
  <c r="AP55"/>
  <c r="AW55" s="1"/>
  <c r="AZ55" s="1"/>
  <c r="AG55"/>
  <c r="AH55" s="1"/>
  <c r="AF55"/>
  <c r="V55"/>
  <c r="W55" s="1"/>
  <c r="U55"/>
  <c r="J55"/>
  <c r="K55" s="1"/>
  <c r="M55" s="1"/>
  <c r="BU54"/>
  <c r="BV54" s="1"/>
  <c r="BI54"/>
  <c r="BJ54" s="1"/>
  <c r="BK54" s="1"/>
  <c r="AV54"/>
  <c r="AX54" s="1"/>
  <c r="AP54"/>
  <c r="AW54" s="1"/>
  <c r="AF54"/>
  <c r="AG54" s="1"/>
  <c r="AH54" s="1"/>
  <c r="U54"/>
  <c r="V54" s="1"/>
  <c r="W54" s="1"/>
  <c r="K54"/>
  <c r="M54" s="1"/>
  <c r="J54"/>
  <c r="BT53"/>
  <c r="BU53" s="1"/>
  <c r="BV53" s="1"/>
  <c r="BJ53"/>
  <c r="BK53" s="1"/>
  <c r="BI53"/>
  <c r="AV53"/>
  <c r="AX53" s="1"/>
  <c r="AP53"/>
  <c r="AW53" s="1"/>
  <c r="AF53"/>
  <c r="AG53" s="1"/>
  <c r="AH53" s="1"/>
  <c r="U53"/>
  <c r="V53" s="1"/>
  <c r="W53" s="1"/>
  <c r="J53"/>
  <c r="K53" s="1"/>
  <c r="BU45"/>
  <c r="BV45" s="1"/>
  <c r="BT45"/>
  <c r="BJ45"/>
  <c r="BK45" s="1"/>
  <c r="BI45"/>
  <c r="AV45"/>
  <c r="AX45" s="1"/>
  <c r="AP45"/>
  <c r="AW45" s="1"/>
  <c r="AG45"/>
  <c r="AH45" s="1"/>
  <c r="AF45"/>
  <c r="V45"/>
  <c r="W45" s="1"/>
  <c r="U45"/>
  <c r="K45"/>
  <c r="L45" s="1"/>
  <c r="J45"/>
  <c r="BU44"/>
  <c r="BV44" s="1"/>
  <c r="BT44"/>
  <c r="BJ44"/>
  <c r="BK44" s="1"/>
  <c r="BI44"/>
  <c r="AV44"/>
  <c r="AX44" s="1"/>
  <c r="AP44"/>
  <c r="AW44" s="1"/>
  <c r="AG44"/>
  <c r="AH44" s="1"/>
  <c r="AF44"/>
  <c r="V44"/>
  <c r="W44" s="1"/>
  <c r="U44"/>
  <c r="K44"/>
  <c r="M44" s="1"/>
  <c r="J44"/>
  <c r="BT43"/>
  <c r="BU43" s="1"/>
  <c r="BV43" s="1"/>
  <c r="BI43"/>
  <c r="BJ43" s="1"/>
  <c r="BK43" s="1"/>
  <c r="AX43"/>
  <c r="AP43"/>
  <c r="AW43" s="1"/>
  <c r="AF43"/>
  <c r="AG43" s="1"/>
  <c r="AH43" s="1"/>
  <c r="U43"/>
  <c r="V43" s="1"/>
  <c r="W43" s="1"/>
  <c r="J43"/>
  <c r="K43" s="1"/>
  <c r="L43" s="1"/>
  <c r="BT42"/>
  <c r="BU42" s="1"/>
  <c r="BV42" s="1"/>
  <c r="BI42"/>
  <c r="BJ42" s="1"/>
  <c r="BK42" s="1"/>
  <c r="AV42"/>
  <c r="AX42" s="1"/>
  <c r="AP42"/>
  <c r="AW42" s="1"/>
  <c r="AF42"/>
  <c r="AG42" s="1"/>
  <c r="AH42" s="1"/>
  <c r="U42"/>
  <c r="V42" s="1"/>
  <c r="W42" s="1"/>
  <c r="J42"/>
  <c r="K42" s="1"/>
  <c r="L42" s="1"/>
  <c r="BT41"/>
  <c r="BU41" s="1"/>
  <c r="BV41" s="1"/>
  <c r="BI41"/>
  <c r="BJ41" s="1"/>
  <c r="BK41" s="1"/>
  <c r="AV41"/>
  <c r="AX41" s="1"/>
  <c r="AP41"/>
  <c r="AW41" s="1"/>
  <c r="AF41"/>
  <c r="AG41" s="1"/>
  <c r="AH41" s="1"/>
  <c r="U41"/>
  <c r="V41" s="1"/>
  <c r="W41" s="1"/>
  <c r="J41"/>
  <c r="K41" s="1"/>
  <c r="L41" s="1"/>
  <c r="BT40"/>
  <c r="BU40" s="1"/>
  <c r="BV40" s="1"/>
  <c r="BI40"/>
  <c r="BJ40" s="1"/>
  <c r="BK40" s="1"/>
  <c r="AV40"/>
  <c r="AX40" s="1"/>
  <c r="AP40"/>
  <c r="AW40" s="1"/>
  <c r="AF40"/>
  <c r="AG40" s="1"/>
  <c r="AH40" s="1"/>
  <c r="U40"/>
  <c r="V40" s="1"/>
  <c r="W40" s="1"/>
  <c r="J40"/>
  <c r="K40" s="1"/>
  <c r="L40" s="1"/>
  <c r="BT39"/>
  <c r="BU39" s="1"/>
  <c r="BV39" s="1"/>
  <c r="BI39"/>
  <c r="BJ39" s="1"/>
  <c r="BK39" s="1"/>
  <c r="AV39"/>
  <c r="AX39" s="1"/>
  <c r="AP39"/>
  <c r="AW39" s="1"/>
  <c r="AF39"/>
  <c r="AG39" s="1"/>
  <c r="AH39" s="1"/>
  <c r="U39"/>
  <c r="V39" s="1"/>
  <c r="W39" s="1"/>
  <c r="J39"/>
  <c r="K39" s="1"/>
  <c r="L39" s="1"/>
  <c r="BT38"/>
  <c r="BU38" s="1"/>
  <c r="BV38" s="1"/>
  <c r="BI38"/>
  <c r="BJ38" s="1"/>
  <c r="BK38" s="1"/>
  <c r="AV38"/>
  <c r="AX38" s="1"/>
  <c r="AP38"/>
  <c r="AW38" s="1"/>
  <c r="AF38"/>
  <c r="AG38" s="1"/>
  <c r="AH38" s="1"/>
  <c r="U38"/>
  <c r="V38" s="1"/>
  <c r="W38" s="1"/>
  <c r="J38"/>
  <c r="K38" s="1"/>
  <c r="L38" s="1"/>
  <c r="BU30"/>
  <c r="BV30" s="1"/>
  <c r="BT30"/>
  <c r="BJ30"/>
  <c r="BK30" s="1"/>
  <c r="BI30"/>
  <c r="AV30"/>
  <c r="AX30" s="1"/>
  <c r="AP30"/>
  <c r="AW30" s="1"/>
  <c r="AG30"/>
  <c r="AH30" s="1"/>
  <c r="AF30"/>
  <c r="V30"/>
  <c r="W30" s="1"/>
  <c r="U30"/>
  <c r="K30"/>
  <c r="M30" s="1"/>
  <c r="X30" s="1"/>
  <c r="AI30" s="1"/>
  <c r="J30"/>
  <c r="BT29"/>
  <c r="BU29" s="1"/>
  <c r="BV29" s="1"/>
  <c r="BI29"/>
  <c r="BJ29" s="1"/>
  <c r="BK29" s="1"/>
  <c r="AV29"/>
  <c r="AX29" s="1"/>
  <c r="AP29"/>
  <c r="AW29" s="1"/>
  <c r="AF29"/>
  <c r="AG29" s="1"/>
  <c r="AH29" s="1"/>
  <c r="V29"/>
  <c r="W29" s="1"/>
  <c r="U29"/>
  <c r="K29"/>
  <c r="M29" s="1"/>
  <c r="J29"/>
  <c r="BT28"/>
  <c r="BU28" s="1"/>
  <c r="BV28" s="1"/>
  <c r="BJ28"/>
  <c r="BK28" s="1"/>
  <c r="BI28"/>
  <c r="AV28"/>
  <c r="AX28" s="1"/>
  <c r="AP28"/>
  <c r="AW28" s="1"/>
  <c r="AG28"/>
  <c r="AH28" s="1"/>
  <c r="AF28"/>
  <c r="U28"/>
  <c r="V28" s="1"/>
  <c r="W28" s="1"/>
  <c r="J28"/>
  <c r="K28" s="1"/>
  <c r="M28" s="1"/>
  <c r="BT27"/>
  <c r="BU27" s="1"/>
  <c r="BV27" s="1"/>
  <c r="BI27"/>
  <c r="BJ27" s="1"/>
  <c r="BK27" s="1"/>
  <c r="AV27"/>
  <c r="AX27" s="1"/>
  <c r="AP27"/>
  <c r="AW27" s="1"/>
  <c r="AF27"/>
  <c r="AG27" s="1"/>
  <c r="AH27" s="1"/>
  <c r="U27"/>
  <c r="V27" s="1"/>
  <c r="W27" s="1"/>
  <c r="J27"/>
  <c r="K27" s="1"/>
  <c r="M27" s="1"/>
  <c r="BT26"/>
  <c r="BU26" s="1"/>
  <c r="BV26" s="1"/>
  <c r="BI26"/>
  <c r="BJ26" s="1"/>
  <c r="BK26" s="1"/>
  <c r="AV26"/>
  <c r="AX26" s="1"/>
  <c r="AP26"/>
  <c r="AW26" s="1"/>
  <c r="AF26"/>
  <c r="AG26" s="1"/>
  <c r="AH26" s="1"/>
  <c r="U26"/>
  <c r="V26" s="1"/>
  <c r="W26" s="1"/>
  <c r="J26"/>
  <c r="K26" s="1"/>
  <c r="M26" s="1"/>
  <c r="BT25"/>
  <c r="BU25" s="1"/>
  <c r="BV25" s="1"/>
  <c r="BI25"/>
  <c r="BJ25" s="1"/>
  <c r="BK25" s="1"/>
  <c r="AV25"/>
  <c r="AX25" s="1"/>
  <c r="AP25"/>
  <c r="AW25" s="1"/>
  <c r="AF25"/>
  <c r="AG25" s="1"/>
  <c r="AH25" s="1"/>
  <c r="U25"/>
  <c r="V25" s="1"/>
  <c r="W25" s="1"/>
  <c r="J25"/>
  <c r="K25" s="1"/>
  <c r="M25" s="1"/>
  <c r="BT24"/>
  <c r="BU24" s="1"/>
  <c r="BV24" s="1"/>
  <c r="BI24"/>
  <c r="BJ24" s="1"/>
  <c r="BK24" s="1"/>
  <c r="AV24"/>
  <c r="AX24" s="1"/>
  <c r="AP24"/>
  <c r="AW24" s="1"/>
  <c r="AF24"/>
  <c r="AG24" s="1"/>
  <c r="AH24" s="1"/>
  <c r="U24"/>
  <c r="V24" s="1"/>
  <c r="W24" s="1"/>
  <c r="J24"/>
  <c r="K24" s="1"/>
  <c r="M24" s="1"/>
  <c r="BT23"/>
  <c r="BU23" s="1"/>
  <c r="BV23" s="1"/>
  <c r="BI23"/>
  <c r="BJ23" s="1"/>
  <c r="BK23" s="1"/>
  <c r="AV23"/>
  <c r="AX23" s="1"/>
  <c r="AP23"/>
  <c r="AW23" s="1"/>
  <c r="AF23"/>
  <c r="AG23" s="1"/>
  <c r="AH23" s="1"/>
  <c r="U23"/>
  <c r="V23" s="1"/>
  <c r="W23" s="1"/>
  <c r="J23"/>
  <c r="K23" s="1"/>
  <c r="M23" s="1"/>
  <c r="BU15"/>
  <c r="BV15" s="1"/>
  <c r="BT15"/>
  <c r="BJ15"/>
  <c r="BK15" s="1"/>
  <c r="BI15"/>
  <c r="AV15"/>
  <c r="AX15" s="1"/>
  <c r="AP15"/>
  <c r="AW15" s="1"/>
  <c r="AG15"/>
  <c r="AH15" s="1"/>
  <c r="AF15"/>
  <c r="V15"/>
  <c r="W15" s="1"/>
  <c r="U15"/>
  <c r="K15"/>
  <c r="L15" s="1"/>
  <c r="J15"/>
  <c r="BU14"/>
  <c r="BV14" s="1"/>
  <c r="BT14"/>
  <c r="BJ14"/>
  <c r="BK14" s="1"/>
  <c r="BI14"/>
  <c r="AV14"/>
  <c r="AX14" s="1"/>
  <c r="AP14"/>
  <c r="AW14" s="1"/>
  <c r="AG14"/>
  <c r="AH14" s="1"/>
  <c r="AF14"/>
  <c r="V14"/>
  <c r="W14" s="1"/>
  <c r="U14"/>
  <c r="K14"/>
  <c r="L14" s="1"/>
  <c r="J14"/>
  <c r="BU13"/>
  <c r="BV13" s="1"/>
  <c r="BT13"/>
  <c r="BJ13"/>
  <c r="BK13" s="1"/>
  <c r="BI13"/>
  <c r="AV13"/>
  <c r="AX13" s="1"/>
  <c r="AP13"/>
  <c r="AW13" s="1"/>
  <c r="AG13"/>
  <c r="AH13" s="1"/>
  <c r="AF13"/>
  <c r="V13"/>
  <c r="W13" s="1"/>
  <c r="U13"/>
  <c r="K13"/>
  <c r="L13" s="1"/>
  <c r="J13"/>
  <c r="BT12"/>
  <c r="BU12" s="1"/>
  <c r="BV12" s="1"/>
  <c r="BI12"/>
  <c r="BJ12" s="1"/>
  <c r="BK12" s="1"/>
  <c r="AV12"/>
  <c r="AX12" s="1"/>
  <c r="AP12"/>
  <c r="AW12" s="1"/>
  <c r="AF12"/>
  <c r="AG12" s="1"/>
  <c r="AH12" s="1"/>
  <c r="U12"/>
  <c r="V12" s="1"/>
  <c r="W12" s="1"/>
  <c r="J12"/>
  <c r="K12" s="1"/>
  <c r="L12" s="1"/>
  <c r="BT11"/>
  <c r="BU11" s="1"/>
  <c r="BV11" s="1"/>
  <c r="BI11"/>
  <c r="BJ11" s="1"/>
  <c r="BK11" s="1"/>
  <c r="AV11"/>
  <c r="AX11" s="1"/>
  <c r="AP11"/>
  <c r="AW11" s="1"/>
  <c r="AF11"/>
  <c r="AG11" s="1"/>
  <c r="AH11" s="1"/>
  <c r="U11"/>
  <c r="V11" s="1"/>
  <c r="W11" s="1"/>
  <c r="J11"/>
  <c r="K11" s="1"/>
  <c r="L11" s="1"/>
  <c r="BT10"/>
  <c r="BU10" s="1"/>
  <c r="BV10" s="1"/>
  <c r="BI10"/>
  <c r="BJ10" s="1"/>
  <c r="BK10" s="1"/>
  <c r="AV10"/>
  <c r="AX10" s="1"/>
  <c r="AP10"/>
  <c r="AW10" s="1"/>
  <c r="AF10"/>
  <c r="AG10" s="1"/>
  <c r="AH10" s="1"/>
  <c r="U10"/>
  <c r="V10" s="1"/>
  <c r="W10" s="1"/>
  <c r="J10"/>
  <c r="K10" s="1"/>
  <c r="L10" s="1"/>
  <c r="BT9"/>
  <c r="BU9" s="1"/>
  <c r="BV9" s="1"/>
  <c r="BI9"/>
  <c r="BJ9" s="1"/>
  <c r="BK9" s="1"/>
  <c r="AV9"/>
  <c r="AX9" s="1"/>
  <c r="AP9"/>
  <c r="AW9" s="1"/>
  <c r="AF9"/>
  <c r="AG9" s="1"/>
  <c r="AH9" s="1"/>
  <c r="U9"/>
  <c r="V9" s="1"/>
  <c r="W9" s="1"/>
  <c r="J9"/>
  <c r="K9" s="1"/>
  <c r="L9" s="1"/>
  <c r="BT8"/>
  <c r="BU8" s="1"/>
  <c r="BV8" s="1"/>
  <c r="BI8"/>
  <c r="BJ8" s="1"/>
  <c r="BK8" s="1"/>
  <c r="AV8"/>
  <c r="AX8" s="1"/>
  <c r="AP8"/>
  <c r="AW8" s="1"/>
  <c r="AF8"/>
  <c r="AG8" s="1"/>
  <c r="AH8" s="1"/>
  <c r="U8"/>
  <c r="V8" s="1"/>
  <c r="W8" s="1"/>
  <c r="J8"/>
  <c r="K8" s="1"/>
  <c r="M8" s="1"/>
  <c r="X90" l="1"/>
  <c r="L74"/>
  <c r="M76" s="1"/>
  <c r="M77" s="1"/>
  <c r="X89"/>
  <c r="AI89" s="1"/>
  <c r="L87"/>
  <c r="AZ69"/>
  <c r="AY69" s="1"/>
  <c r="AZ74"/>
  <c r="AY74" s="1"/>
  <c r="X29"/>
  <c r="L89"/>
  <c r="X27"/>
  <c r="AI27" s="1"/>
  <c r="AZ27"/>
  <c r="AY27" s="1"/>
  <c r="AZ58"/>
  <c r="X60"/>
  <c r="AI60" s="1"/>
  <c r="L44"/>
  <c r="M46" s="1"/>
  <c r="M47" s="1"/>
  <c r="X8"/>
  <c r="AI8" s="1"/>
  <c r="AZ23"/>
  <c r="X55"/>
  <c r="AI55" s="1"/>
  <c r="BA55" s="1"/>
  <c r="BL55" s="1"/>
  <c r="BW55" s="1"/>
  <c r="BY55" s="1"/>
  <c r="AZ60"/>
  <c r="AY60" s="1"/>
  <c r="X74"/>
  <c r="AI74" s="1"/>
  <c r="X75"/>
  <c r="AI75" s="1"/>
  <c r="X87"/>
  <c r="AI87" s="1"/>
  <c r="AI90"/>
  <c r="BL76"/>
  <c r="BL91"/>
  <c r="AZ59"/>
  <c r="AY59" s="1"/>
  <c r="AZ53"/>
  <c r="AY53" s="1"/>
  <c r="AZ43"/>
  <c r="AZ42"/>
  <c r="AZ41"/>
  <c r="AZ40"/>
  <c r="AY40" s="1"/>
  <c r="AZ39"/>
  <c r="AY39" s="1"/>
  <c r="BW16"/>
  <c r="BW31"/>
  <c r="AZ73"/>
  <c r="AY73" s="1"/>
  <c r="AZ71"/>
  <c r="AY71" s="1"/>
  <c r="BL16"/>
  <c r="AZ29"/>
  <c r="AZ28"/>
  <c r="AZ25"/>
  <c r="AY25" s="1"/>
  <c r="BW76"/>
  <c r="BW91"/>
  <c r="AI16"/>
  <c r="AI29"/>
  <c r="BA29" s="1"/>
  <c r="BL29" s="1"/>
  <c r="BW29" s="1"/>
  <c r="BY29" s="1"/>
  <c r="X76"/>
  <c r="X86"/>
  <c r="AI86" s="1"/>
  <c r="X91"/>
  <c r="AI76"/>
  <c r="AI91"/>
  <c r="AI61"/>
  <c r="AI46"/>
  <c r="X16"/>
  <c r="X28"/>
  <c r="AI28" s="1"/>
  <c r="X26"/>
  <c r="AI26" s="1"/>
  <c r="X25"/>
  <c r="AI25" s="1"/>
  <c r="X24"/>
  <c r="AI24" s="1"/>
  <c r="X23"/>
  <c r="AI23" s="1"/>
  <c r="BA23" s="1"/>
  <c r="BL23" s="1"/>
  <c r="BW23" s="1"/>
  <c r="BY23" s="1"/>
  <c r="M88"/>
  <c r="X88" s="1"/>
  <c r="AI88" s="1"/>
  <c r="L88"/>
  <c r="L86"/>
  <c r="M85"/>
  <c r="X85" s="1"/>
  <c r="AI85" s="1"/>
  <c r="L85"/>
  <c r="M84"/>
  <c r="X84" s="1"/>
  <c r="AI84" s="1"/>
  <c r="L84"/>
  <c r="X59"/>
  <c r="AI59" s="1"/>
  <c r="X58"/>
  <c r="AI58" s="1"/>
  <c r="X57"/>
  <c r="AI57" s="1"/>
  <c r="X56"/>
  <c r="AI56" s="1"/>
  <c r="X54"/>
  <c r="AI54" s="1"/>
  <c r="X61"/>
  <c r="X46"/>
  <c r="M83"/>
  <c r="X83" s="1"/>
  <c r="AI83" s="1"/>
  <c r="L83"/>
  <c r="M53"/>
  <c r="X53" s="1"/>
  <c r="AI53" s="1"/>
  <c r="L53"/>
  <c r="AZ75"/>
  <c r="BA75" s="1"/>
  <c r="BL75" s="1"/>
  <c r="BW75" s="1"/>
  <c r="BY75" s="1"/>
  <c r="AZ30"/>
  <c r="BA30" s="1"/>
  <c r="BL30" s="1"/>
  <c r="BW30" s="1"/>
  <c r="BY30" s="1"/>
  <c r="AZ83"/>
  <c r="AZ84"/>
  <c r="AZ85"/>
  <c r="AZ86"/>
  <c r="AZ87"/>
  <c r="AZ88"/>
  <c r="AZ89"/>
  <c r="AZ90"/>
  <c r="AZ68"/>
  <c r="AZ70"/>
  <c r="AZ72"/>
  <c r="M68"/>
  <c r="X68" s="1"/>
  <c r="AI68" s="1"/>
  <c r="M69"/>
  <c r="X69" s="1"/>
  <c r="AI69" s="1"/>
  <c r="M70"/>
  <c r="X70" s="1"/>
  <c r="AI70" s="1"/>
  <c r="M71"/>
  <c r="X71" s="1"/>
  <c r="AI71" s="1"/>
  <c r="M72"/>
  <c r="X72" s="1"/>
  <c r="AI72" s="1"/>
  <c r="M73"/>
  <c r="X73" s="1"/>
  <c r="AI73" s="1"/>
  <c r="BW46"/>
  <c r="X44"/>
  <c r="AI44" s="1"/>
  <c r="AZ45"/>
  <c r="AY45" s="1"/>
  <c r="BW61"/>
  <c r="BL31"/>
  <c r="AZ44"/>
  <c r="BL61"/>
  <c r="L8"/>
  <c r="M16" s="1"/>
  <c r="M17" s="1"/>
  <c r="M9"/>
  <c r="X9" s="1"/>
  <c r="AI9" s="1"/>
  <c r="AZ9"/>
  <c r="M10"/>
  <c r="X10" s="1"/>
  <c r="AI10" s="1"/>
  <c r="AZ10"/>
  <c r="AY10" s="1"/>
  <c r="M11"/>
  <c r="X11" s="1"/>
  <c r="AI11" s="1"/>
  <c r="AZ11"/>
  <c r="AY11" s="1"/>
  <c r="M12"/>
  <c r="X12" s="1"/>
  <c r="AI12" s="1"/>
  <c r="AZ12"/>
  <c r="AY12" s="1"/>
  <c r="M13"/>
  <c r="X13" s="1"/>
  <c r="AI13" s="1"/>
  <c r="AZ13"/>
  <c r="AY13" s="1"/>
  <c r="M14"/>
  <c r="X14" s="1"/>
  <c r="AI14" s="1"/>
  <c r="AZ14"/>
  <c r="M15"/>
  <c r="X15" s="1"/>
  <c r="AI15" s="1"/>
  <c r="AZ15"/>
  <c r="AY15" s="1"/>
  <c r="L29"/>
  <c r="L30"/>
  <c r="BL46"/>
  <c r="AY9"/>
  <c r="AY14"/>
  <c r="AZ8"/>
  <c r="AY23"/>
  <c r="AY29"/>
  <c r="AY30"/>
  <c r="AY41"/>
  <c r="AY43"/>
  <c r="AY44"/>
  <c r="AY55"/>
  <c r="AZ57"/>
  <c r="AY42"/>
  <c r="X31"/>
  <c r="AI31"/>
  <c r="AZ24"/>
  <c r="AZ26"/>
  <c r="AZ38"/>
  <c r="AZ54"/>
  <c r="AZ56"/>
  <c r="L23"/>
  <c r="L24"/>
  <c r="L25"/>
  <c r="L26"/>
  <c r="L27"/>
  <c r="L28"/>
  <c r="M38"/>
  <c r="X38" s="1"/>
  <c r="AI38" s="1"/>
  <c r="M39"/>
  <c r="X39" s="1"/>
  <c r="AI39" s="1"/>
  <c r="M40"/>
  <c r="X40" s="1"/>
  <c r="AI40" s="1"/>
  <c r="M41"/>
  <c r="X41" s="1"/>
  <c r="AI41" s="1"/>
  <c r="M42"/>
  <c r="X42" s="1"/>
  <c r="AI42" s="1"/>
  <c r="BA42" s="1"/>
  <c r="BL42" s="1"/>
  <c r="BW42" s="1"/>
  <c r="BY42" s="1"/>
  <c r="M43"/>
  <c r="X43" s="1"/>
  <c r="AI43" s="1"/>
  <c r="M45"/>
  <c r="X45" s="1"/>
  <c r="AI45" s="1"/>
  <c r="L54"/>
  <c r="L55"/>
  <c r="L56"/>
  <c r="L57"/>
  <c r="L58"/>
  <c r="L59"/>
  <c r="L60"/>
  <c r="BA45" l="1"/>
  <c r="BL45" s="1"/>
  <c r="BW45" s="1"/>
  <c r="BY45" s="1"/>
  <c r="BA44"/>
  <c r="BL44" s="1"/>
  <c r="BW44" s="1"/>
  <c r="BY44" s="1"/>
  <c r="BA69"/>
  <c r="BL69" s="1"/>
  <c r="BW69" s="1"/>
  <c r="BY69" s="1"/>
  <c r="BA27"/>
  <c r="BL27" s="1"/>
  <c r="BW27" s="1"/>
  <c r="BY27" s="1"/>
  <c r="BA58"/>
  <c r="BL58" s="1"/>
  <c r="BW58" s="1"/>
  <c r="BY58" s="1"/>
  <c r="BA74"/>
  <c r="BL74" s="1"/>
  <c r="BW74" s="1"/>
  <c r="BY74" s="1"/>
  <c r="BA73"/>
  <c r="BL73" s="1"/>
  <c r="BW73" s="1"/>
  <c r="BY73" s="1"/>
  <c r="BA40"/>
  <c r="BL40" s="1"/>
  <c r="BW40" s="1"/>
  <c r="BY40" s="1"/>
  <c r="BA60"/>
  <c r="BL60" s="1"/>
  <c r="BW60" s="1"/>
  <c r="BY60" s="1"/>
  <c r="BA25"/>
  <c r="BL25" s="1"/>
  <c r="BW25" s="1"/>
  <c r="BY25" s="1"/>
  <c r="BA28"/>
  <c r="BL28" s="1"/>
  <c r="BW28" s="1"/>
  <c r="BY28" s="1"/>
  <c r="AY58"/>
  <c r="AY28"/>
  <c r="BA53"/>
  <c r="BL53" s="1"/>
  <c r="BW53" s="1"/>
  <c r="BY53" s="1"/>
  <c r="BA43"/>
  <c r="BL43" s="1"/>
  <c r="BW43" s="1"/>
  <c r="BY43" s="1"/>
  <c r="BA39"/>
  <c r="BL39" s="1"/>
  <c r="BW39" s="1"/>
  <c r="BY39" s="1"/>
  <c r="BA14"/>
  <c r="BL14" s="1"/>
  <c r="BW14" s="1"/>
  <c r="BY14" s="1"/>
  <c r="BA41"/>
  <c r="BL41" s="1"/>
  <c r="BW41" s="1"/>
  <c r="BY41" s="1"/>
  <c r="BA15"/>
  <c r="BL15" s="1"/>
  <c r="BW15" s="1"/>
  <c r="BY15" s="1"/>
  <c r="BA13"/>
  <c r="BL13" s="1"/>
  <c r="BW13" s="1"/>
  <c r="BY13" s="1"/>
  <c r="BA71"/>
  <c r="BL71" s="1"/>
  <c r="BW71" s="1"/>
  <c r="BY71" s="1"/>
  <c r="X77"/>
  <c r="AI77" s="1"/>
  <c r="BA59"/>
  <c r="BL59" s="1"/>
  <c r="BW59" s="1"/>
  <c r="BY59" s="1"/>
  <c r="BA12"/>
  <c r="BL12" s="1"/>
  <c r="BW12" s="1"/>
  <c r="BY12" s="1"/>
  <c r="BA11"/>
  <c r="BL11" s="1"/>
  <c r="BW11" s="1"/>
  <c r="BY11" s="1"/>
  <c r="BA10"/>
  <c r="BL10" s="1"/>
  <c r="BW10" s="1"/>
  <c r="BY10" s="1"/>
  <c r="BA9"/>
  <c r="BL9" s="1"/>
  <c r="BW9" s="1"/>
  <c r="BY9" s="1"/>
  <c r="X47"/>
  <c r="AI47" s="1"/>
  <c r="X17"/>
  <c r="AI17" s="1"/>
  <c r="M91"/>
  <c r="M92" s="1"/>
  <c r="X92" s="1"/>
  <c r="AI92" s="1"/>
  <c r="AY75"/>
  <c r="BA89"/>
  <c r="BL89" s="1"/>
  <c r="BW89" s="1"/>
  <c r="BY89" s="1"/>
  <c r="AY89"/>
  <c r="BA87"/>
  <c r="BL87" s="1"/>
  <c r="BW87" s="1"/>
  <c r="BY87" s="1"/>
  <c r="AY87"/>
  <c r="BA85"/>
  <c r="BL85" s="1"/>
  <c r="BW85" s="1"/>
  <c r="BY85" s="1"/>
  <c r="AY85"/>
  <c r="BA83"/>
  <c r="BL83" s="1"/>
  <c r="BW83" s="1"/>
  <c r="BY83" s="1"/>
  <c r="AY83"/>
  <c r="BA90"/>
  <c r="BL90" s="1"/>
  <c r="BW90" s="1"/>
  <c r="BY90" s="1"/>
  <c r="AY90"/>
  <c r="BA88"/>
  <c r="BL88" s="1"/>
  <c r="BW88" s="1"/>
  <c r="BY88" s="1"/>
  <c r="AY88"/>
  <c r="BA86"/>
  <c r="BL86" s="1"/>
  <c r="BW86" s="1"/>
  <c r="BY86" s="1"/>
  <c r="AY86"/>
  <c r="BA84"/>
  <c r="BL84" s="1"/>
  <c r="BW84" s="1"/>
  <c r="BY84" s="1"/>
  <c r="AY84"/>
  <c r="BA72"/>
  <c r="BL72" s="1"/>
  <c r="BW72" s="1"/>
  <c r="BY72" s="1"/>
  <c r="AY72"/>
  <c r="BA68"/>
  <c r="BL68" s="1"/>
  <c r="BW68" s="1"/>
  <c r="BY68" s="1"/>
  <c r="AY68"/>
  <c r="BA70"/>
  <c r="BL70" s="1"/>
  <c r="BW70" s="1"/>
  <c r="BY70" s="1"/>
  <c r="AY70"/>
  <c r="M61"/>
  <c r="M62" s="1"/>
  <c r="X62" s="1"/>
  <c r="AI62" s="1"/>
  <c r="BA56"/>
  <c r="BL56" s="1"/>
  <c r="BW56" s="1"/>
  <c r="BY56" s="1"/>
  <c r="AY56"/>
  <c r="BA26"/>
  <c r="BL26" s="1"/>
  <c r="BW26" s="1"/>
  <c r="BY26" s="1"/>
  <c r="AY26"/>
  <c r="BA8"/>
  <c r="BL8" s="1"/>
  <c r="BW8" s="1"/>
  <c r="BY8" s="1"/>
  <c r="AY8"/>
  <c r="BA16" s="1"/>
  <c r="BA54"/>
  <c r="BL54" s="1"/>
  <c r="BW54" s="1"/>
  <c r="BY54" s="1"/>
  <c r="AY54"/>
  <c r="BA38"/>
  <c r="BL38" s="1"/>
  <c r="BW38" s="1"/>
  <c r="BY38" s="1"/>
  <c r="AY38"/>
  <c r="BA46" s="1"/>
  <c r="BA24"/>
  <c r="BL24" s="1"/>
  <c r="BW24" s="1"/>
  <c r="BY24" s="1"/>
  <c r="AY24"/>
  <c r="BA57"/>
  <c r="BL57" s="1"/>
  <c r="BW57" s="1"/>
  <c r="BY57" s="1"/>
  <c r="AY57"/>
  <c r="M31"/>
  <c r="M32" s="1"/>
  <c r="X32" s="1"/>
  <c r="AI32" s="1"/>
  <c r="BA47" l="1"/>
  <c r="BL47" s="1"/>
  <c r="BW47" s="1"/>
  <c r="BZ47" s="1"/>
  <c r="BA31"/>
  <c r="BA32" s="1"/>
  <c r="BL32" s="1"/>
  <c r="BW32" s="1"/>
  <c r="BZ32" s="1"/>
  <c r="BA17"/>
  <c r="BL17" s="1"/>
  <c r="BW17" s="1"/>
  <c r="BZ17" s="1"/>
  <c r="BX70"/>
  <c r="BX54"/>
  <c r="BX53"/>
  <c r="BX45"/>
  <c r="BX12"/>
  <c r="BX75"/>
  <c r="BX74"/>
  <c r="BX8"/>
  <c r="BX26"/>
  <c r="BX72"/>
  <c r="BX14"/>
  <c r="BX56"/>
  <c r="BX9"/>
  <c r="BX13"/>
  <c r="BX23"/>
  <c r="BX25"/>
  <c r="BX29"/>
  <c r="BX39"/>
  <c r="BX41"/>
  <c r="BX43"/>
  <c r="BX55"/>
  <c r="BX58"/>
  <c r="BX60"/>
  <c r="BX71"/>
  <c r="BX83"/>
  <c r="BX85"/>
  <c r="BX87"/>
  <c r="BX89"/>
  <c r="BX30"/>
  <c r="BX90"/>
  <c r="BX10"/>
  <c r="BX28"/>
  <c r="BX68"/>
  <c r="BX11"/>
  <c r="BX15"/>
  <c r="BX24"/>
  <c r="BX27"/>
  <c r="BX38"/>
  <c r="BX40"/>
  <c r="BX42"/>
  <c r="BX44"/>
  <c r="BX57"/>
  <c r="BX59"/>
  <c r="BX69"/>
  <c r="BX73"/>
  <c r="BX84"/>
  <c r="BX86"/>
  <c r="BX88"/>
  <c r="BA91"/>
  <c r="BA92" s="1"/>
  <c r="BL92" s="1"/>
  <c r="BW92" s="1"/>
  <c r="BZ92" s="1"/>
  <c r="BA76"/>
  <c r="BA77" s="1"/>
  <c r="BL77" s="1"/>
  <c r="BW77" s="1"/>
  <c r="BZ77" s="1"/>
  <c r="BA61"/>
  <c r="BA62" s="1"/>
  <c r="BL62" s="1"/>
  <c r="BW62" s="1"/>
  <c r="BZ62" s="1"/>
  <c r="BX62" l="1"/>
  <c r="BX32"/>
  <c r="BX92"/>
  <c r="BX77"/>
  <c r="BX17"/>
  <c r="BX47"/>
</calcChain>
</file>

<file path=xl/sharedStrings.xml><?xml version="1.0" encoding="utf-8"?>
<sst xmlns="http://schemas.openxmlformats.org/spreadsheetml/2006/main" count="390" uniqueCount="94">
  <si>
    <t>Wettkampfbogen</t>
  </si>
  <si>
    <t>Liga:</t>
  </si>
  <si>
    <t>Turngau Mannheim</t>
  </si>
  <si>
    <t>Datum:</t>
  </si>
  <si>
    <t>A-N</t>
  </si>
  <si>
    <t>Wettkampfort:</t>
  </si>
  <si>
    <t>B-A</t>
  </si>
  <si>
    <t>B-N</t>
  </si>
  <si>
    <t>Verein:</t>
  </si>
  <si>
    <t>E-W</t>
  </si>
  <si>
    <t>1. Sprung</t>
  </si>
  <si>
    <t>2. Sprung</t>
  </si>
  <si>
    <t>Bester
Sprung</t>
  </si>
  <si>
    <t>Barren</t>
  </si>
  <si>
    <t>Zwischen-
ergebnis</t>
  </si>
  <si>
    <t>Boden</t>
  </si>
  <si>
    <t>Gesamt-
ergebnis</t>
  </si>
  <si>
    <t>Rang</t>
  </si>
  <si>
    <t>Name, Vorname</t>
  </si>
  <si>
    <t>ak</t>
  </si>
  <si>
    <t>1.</t>
  </si>
  <si>
    <t>2.</t>
  </si>
  <si>
    <t>x</t>
  </si>
  <si>
    <t>Geräteergebnis</t>
  </si>
  <si>
    <t>Zwischen- und Endergebnis</t>
  </si>
  <si>
    <t>Verein</t>
  </si>
  <si>
    <t>Kampfrichter 1:</t>
  </si>
  <si>
    <t>Kampfrichter 3:</t>
  </si>
  <si>
    <t>Kampfrichter 2:</t>
  </si>
  <si>
    <t>Kampfrichter 4:</t>
  </si>
  <si>
    <t>Seitpferd</t>
  </si>
  <si>
    <t>Ringe</t>
  </si>
  <si>
    <t>Reck</t>
  </si>
  <si>
    <t>Seckenheim</t>
  </si>
  <si>
    <t>TSG Seckenheim</t>
  </si>
  <si>
    <t>FC Hettingen</t>
  </si>
  <si>
    <t>Pfeil</t>
  </si>
  <si>
    <t>Finn</t>
  </si>
  <si>
    <t>Staudinger</t>
  </si>
  <si>
    <t>Lucas</t>
  </si>
  <si>
    <t>Leitz</t>
  </si>
  <si>
    <t>Rico</t>
  </si>
  <si>
    <t>Kreß</t>
  </si>
  <si>
    <t>Moritz</t>
  </si>
  <si>
    <t>Heffner</t>
  </si>
  <si>
    <t>Julian</t>
  </si>
  <si>
    <t>TSV Untergrombach</t>
  </si>
  <si>
    <t>Laubes</t>
  </si>
  <si>
    <t>Daniel</t>
  </si>
  <si>
    <t>Biedermann</t>
  </si>
  <si>
    <t>Jonas</t>
  </si>
  <si>
    <t>Zisler</t>
  </si>
  <si>
    <t>Johannes</t>
  </si>
  <si>
    <t>Adelmann</t>
  </si>
  <si>
    <t>Beckmann</t>
  </si>
  <si>
    <t>Marek</t>
  </si>
  <si>
    <t>Gratzl</t>
  </si>
  <si>
    <t>Yannik</t>
  </si>
  <si>
    <t>Katz</t>
  </si>
  <si>
    <t>Niklas</t>
  </si>
  <si>
    <t>Werle</t>
  </si>
  <si>
    <t>Ben</t>
  </si>
  <si>
    <t>TV Neckarau</t>
  </si>
  <si>
    <t xml:space="preserve">SG Kirchheim </t>
  </si>
  <si>
    <t>Alp</t>
  </si>
  <si>
    <t>Enes</t>
  </si>
  <si>
    <t xml:space="preserve">Albrecht </t>
  </si>
  <si>
    <t>Lauren</t>
  </si>
  <si>
    <t>Faust</t>
  </si>
  <si>
    <t>Jonek</t>
  </si>
  <si>
    <t>Gräble</t>
  </si>
  <si>
    <t>Pascal</t>
  </si>
  <si>
    <t>Katila</t>
  </si>
  <si>
    <t>Hotti</t>
  </si>
  <si>
    <t>Münch</t>
  </si>
  <si>
    <t>Luca</t>
  </si>
  <si>
    <t>Ruppert</t>
  </si>
  <si>
    <t>Moses</t>
  </si>
  <si>
    <t>Weber</t>
  </si>
  <si>
    <t>Tim</t>
  </si>
  <si>
    <t>Jonathan</t>
  </si>
  <si>
    <t>Fischer</t>
  </si>
  <si>
    <t>Ecker</t>
  </si>
  <si>
    <t>Joel</t>
  </si>
  <si>
    <t>Bosch</t>
  </si>
  <si>
    <t>Lars</t>
  </si>
  <si>
    <t>Teichert</t>
  </si>
  <si>
    <t>Gansjuk</t>
  </si>
  <si>
    <t>Lukas</t>
  </si>
  <si>
    <t>Bauken</t>
  </si>
  <si>
    <t>Noel</t>
  </si>
  <si>
    <t>Missal</t>
  </si>
  <si>
    <t xml:space="preserve"> </t>
  </si>
  <si>
    <t>Regioklasse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</si>
</sst>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0" fillId="0" borderId="1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2" fontId="0" fillId="0" borderId="0" xfId="0" applyNumberFormat="1"/>
    <xf numFmtId="0" fontId="0" fillId="0" borderId="29" xfId="0" applyBorder="1"/>
    <xf numFmtId="0" fontId="0" fillId="0" borderId="30" xfId="0" applyBorder="1"/>
    <xf numFmtId="0" fontId="0" fillId="0" borderId="35" xfId="0" applyBorder="1"/>
    <xf numFmtId="0" fontId="0" fillId="0" borderId="36" xfId="0" applyBorder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2" fontId="0" fillId="0" borderId="6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2" fontId="5" fillId="0" borderId="25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2" fontId="5" fillId="0" borderId="23" xfId="0" applyNumberFormat="1" applyFont="1" applyBorder="1"/>
    <xf numFmtId="164" fontId="5" fillId="0" borderId="23" xfId="0" applyNumberFormat="1" applyFont="1" applyBorder="1"/>
    <xf numFmtId="1" fontId="5" fillId="0" borderId="23" xfId="0" applyNumberFormat="1" applyFont="1" applyBorder="1"/>
    <xf numFmtId="0" fontId="5" fillId="0" borderId="23" xfId="0" applyFont="1" applyBorder="1"/>
    <xf numFmtId="2" fontId="5" fillId="0" borderId="27" xfId="0" applyNumberFormat="1" applyFont="1" applyBorder="1"/>
    <xf numFmtId="2" fontId="5" fillId="0" borderId="28" xfId="0" applyNumberFormat="1" applyFont="1" applyBorder="1"/>
    <xf numFmtId="0" fontId="5" fillId="0" borderId="22" xfId="0" applyFont="1" applyBorder="1"/>
    <xf numFmtId="2" fontId="5" fillId="0" borderId="22" xfId="0" applyNumberFormat="1" applyFont="1" applyBorder="1"/>
    <xf numFmtId="164" fontId="5" fillId="0" borderId="31" xfId="0" applyNumberFormat="1" applyFont="1" applyBorder="1"/>
    <xf numFmtId="1" fontId="5" fillId="0" borderId="31" xfId="0" applyNumberFormat="1" applyFont="1" applyBorder="1"/>
    <xf numFmtId="0" fontId="5" fillId="0" borderId="31" xfId="0" applyFont="1" applyBorder="1"/>
    <xf numFmtId="2" fontId="5" fillId="0" borderId="37" xfId="0" applyNumberFormat="1" applyFont="1" applyBorder="1"/>
    <xf numFmtId="164" fontId="5" fillId="0" borderId="37" xfId="0" applyNumberFormat="1" applyFont="1" applyBorder="1"/>
    <xf numFmtId="1" fontId="5" fillId="0" borderId="37" xfId="0" applyNumberFormat="1" applyFont="1" applyBorder="1"/>
    <xf numFmtId="2" fontId="5" fillId="0" borderId="36" xfId="0" applyNumberFormat="1" applyFont="1" applyBorder="1" applyAlignment="1">
      <alignment horizontal="right"/>
    </xf>
    <xf numFmtId="0" fontId="5" fillId="0" borderId="37" xfId="0" applyFont="1" applyBorder="1"/>
    <xf numFmtId="2" fontId="5" fillId="0" borderId="37" xfId="0" applyNumberFormat="1" applyFont="1" applyBorder="1" applyAlignment="1">
      <alignment horizontal="right"/>
    </xf>
    <xf numFmtId="2" fontId="5" fillId="0" borderId="39" xfId="0" applyNumberFormat="1" applyFont="1" applyBorder="1"/>
    <xf numFmtId="2" fontId="5" fillId="0" borderId="40" xfId="0" applyNumberFormat="1" applyFont="1" applyBorder="1"/>
    <xf numFmtId="0" fontId="5" fillId="0" borderId="36" xfId="0" applyFont="1" applyBorder="1"/>
    <xf numFmtId="2" fontId="5" fillId="0" borderId="36" xfId="0" applyNumberFormat="1" applyFont="1" applyBorder="1"/>
    <xf numFmtId="2" fontId="3" fillId="0" borderId="23" xfId="0" applyNumberFormat="1" applyFont="1" applyBorder="1"/>
    <xf numFmtId="2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274320</xdr:colOff>
      <xdr:row>0</xdr:row>
      <xdr:rowOff>11206</xdr:rowOff>
    </xdr:from>
    <xdr:to>
      <xdr:col>78</xdr:col>
      <xdr:colOff>52700</xdr:colOff>
      <xdr:row>4</xdr:row>
      <xdr:rowOff>0</xdr:rowOff>
    </xdr:to>
    <xdr:pic>
      <xdr:nvPicPr>
        <xdr:cNvPr id="2" name="Picture 2" descr="TURNGAU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79261" y="11206"/>
          <a:ext cx="1705793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2"/>
  <sheetViews>
    <sheetView tabSelected="1" topLeftCell="A16" zoomScale="110" zoomScaleNormal="110" workbookViewId="0">
      <pane xSplit="2" topLeftCell="C1" activePane="topRight" state="frozen"/>
      <selection pane="topRight" activeCell="B1" sqref="B1"/>
    </sheetView>
  </sheetViews>
  <sheetFormatPr baseColWidth="10" defaultRowHeight="12.75"/>
  <cols>
    <col min="1" max="2" width="10.42578125" customWidth="1"/>
    <col min="3" max="3" width="4.85546875" customWidth="1"/>
    <col min="4" max="4" width="5.42578125" customWidth="1"/>
    <col min="5" max="5" width="4.140625" bestFit="1" customWidth="1"/>
    <col min="6" max="8" width="4" bestFit="1" customWidth="1"/>
    <col min="9" max="9" width="4.85546875" bestFit="1" customWidth="1"/>
    <col min="10" max="10" width="4.140625" bestFit="1" customWidth="1"/>
    <col min="12" max="12" width="0.140625" customWidth="1"/>
    <col min="13" max="13" width="9" customWidth="1"/>
    <col min="14" max="14" width="3" bestFit="1" customWidth="1"/>
    <col min="15" max="16" width="4.140625" bestFit="1" customWidth="1"/>
    <col min="17" max="17" width="4" customWidth="1"/>
    <col min="18" max="18" width="4" bestFit="1" customWidth="1"/>
    <col min="19" max="19" width="5.28515625" customWidth="1"/>
    <col min="20" max="20" width="4" bestFit="1" customWidth="1"/>
    <col min="21" max="21" width="4.140625" bestFit="1" customWidth="1"/>
    <col min="23" max="23" width="11.42578125" hidden="1" customWidth="1"/>
    <col min="25" max="25" width="3" bestFit="1" customWidth="1"/>
    <col min="26" max="27" width="4.28515625" bestFit="1" customWidth="1"/>
    <col min="28" max="28" width="4" bestFit="1" customWidth="1"/>
    <col min="29" max="29" width="5.85546875" customWidth="1"/>
    <col min="30" max="30" width="4.85546875" bestFit="1" customWidth="1"/>
    <col min="31" max="31" width="4" bestFit="1" customWidth="1"/>
    <col min="32" max="32" width="4.140625" bestFit="1" customWidth="1"/>
    <col min="33" max="33" width="11.42578125" customWidth="1"/>
    <col min="34" max="34" width="11.42578125" hidden="1" customWidth="1"/>
    <col min="36" max="36" width="3" bestFit="1" customWidth="1"/>
    <col min="37" max="37" width="4.28515625" bestFit="1" customWidth="1"/>
    <col min="38" max="41" width="4.85546875" bestFit="1" customWidth="1"/>
    <col min="43" max="43" width="4.28515625" bestFit="1" customWidth="1"/>
    <col min="44" max="44" width="4" bestFit="1" customWidth="1"/>
    <col min="45" max="45" width="6.140625" customWidth="1"/>
    <col min="46" max="47" width="4" bestFit="1" customWidth="1"/>
    <col min="48" max="48" width="4.140625" bestFit="1" customWidth="1"/>
    <col min="49" max="49" width="5.28515625" customWidth="1"/>
    <col min="50" max="50" width="4" bestFit="1" customWidth="1"/>
    <col min="51" max="51" width="11.42578125" hidden="1" customWidth="1"/>
    <col min="52" max="52" width="7" bestFit="1" customWidth="1"/>
    <col min="53" max="53" width="10" bestFit="1" customWidth="1"/>
    <col min="54" max="54" width="3" bestFit="1" customWidth="1"/>
    <col min="55" max="56" width="4.28515625" bestFit="1" customWidth="1"/>
    <col min="57" max="60" width="4" bestFit="1" customWidth="1"/>
    <col min="61" max="61" width="4.140625" bestFit="1" customWidth="1"/>
    <col min="62" max="62" width="4.7109375" customWidth="1"/>
    <col min="63" max="63" width="11.42578125" hidden="1" customWidth="1"/>
    <col min="64" max="64" width="10" bestFit="1" customWidth="1"/>
    <col min="65" max="65" width="3" bestFit="1" customWidth="1"/>
    <col min="66" max="67" width="4.28515625" bestFit="1" customWidth="1"/>
    <col min="68" max="71" width="4" bestFit="1" customWidth="1"/>
    <col min="72" max="72" width="4.140625" bestFit="1" customWidth="1"/>
    <col min="73" max="73" width="4.7109375" customWidth="1"/>
    <col min="74" max="74" width="11.42578125" hidden="1" customWidth="1"/>
    <col min="75" max="75" width="8.140625" bestFit="1" customWidth="1"/>
    <col min="76" max="76" width="12" customWidth="1"/>
    <col min="77" max="78" width="11.42578125" hidden="1" customWidth="1"/>
  </cols>
  <sheetData>
    <row r="1" spans="1:77" ht="20.25">
      <c r="A1" s="50" t="s">
        <v>0</v>
      </c>
      <c r="K1" s="51" t="s">
        <v>1</v>
      </c>
      <c r="L1" s="101" t="s">
        <v>93</v>
      </c>
      <c r="M1" s="102"/>
      <c r="N1" s="102"/>
      <c r="O1" s="102"/>
      <c r="S1" s="27"/>
      <c r="T1" s="27"/>
      <c r="U1" s="27"/>
      <c r="V1" s="27"/>
      <c r="W1" s="27"/>
      <c r="X1" s="27"/>
      <c r="Y1" s="27"/>
      <c r="Z1" s="27"/>
      <c r="AA1" s="27"/>
      <c r="AB1" s="27"/>
      <c r="AC1" s="29"/>
      <c r="AD1" s="27"/>
      <c r="AE1" s="27"/>
      <c r="AF1" s="27"/>
      <c r="AJ1" s="27"/>
      <c r="AK1" s="27"/>
      <c r="AP1" s="27"/>
      <c r="AQ1" s="27"/>
      <c r="AS1" s="29" t="s">
        <v>25</v>
      </c>
      <c r="AT1" s="29"/>
      <c r="AU1" s="90"/>
      <c r="AV1" s="90"/>
      <c r="AW1" s="90"/>
      <c r="AX1" s="89"/>
      <c r="AY1" s="90"/>
      <c r="AZ1" s="90"/>
      <c r="BA1" s="90"/>
    </row>
    <row r="2" spans="1:77" ht="20.25">
      <c r="A2" s="50" t="s">
        <v>2</v>
      </c>
      <c r="K2" s="51" t="s">
        <v>3</v>
      </c>
      <c r="L2" s="103">
        <v>43268</v>
      </c>
      <c r="M2" s="102"/>
      <c r="N2" s="102"/>
      <c r="O2" s="102"/>
      <c r="S2" s="29" t="s">
        <v>26</v>
      </c>
      <c r="T2" s="27"/>
      <c r="U2" s="27"/>
      <c r="V2" s="27"/>
      <c r="W2" s="27"/>
      <c r="X2" s="108"/>
      <c r="Y2" s="107"/>
      <c r="Z2" s="107"/>
      <c r="AA2" s="107"/>
      <c r="AB2" s="90"/>
      <c r="AC2" s="108"/>
      <c r="AD2" s="107"/>
      <c r="AE2" s="107"/>
      <c r="AF2" s="107"/>
      <c r="AG2" s="90"/>
      <c r="AH2" s="90"/>
      <c r="AI2" s="29" t="s">
        <v>27</v>
      </c>
      <c r="AJ2" s="89"/>
      <c r="AK2" s="89"/>
      <c r="AM2" s="106"/>
      <c r="AN2" s="107"/>
      <c r="AO2" s="107"/>
      <c r="AP2" s="107"/>
      <c r="AQ2" s="107"/>
      <c r="AR2" s="27"/>
      <c r="AS2" s="106"/>
      <c r="AT2" s="107"/>
      <c r="AU2" s="107"/>
      <c r="AV2" s="107"/>
      <c r="AW2" s="107"/>
      <c r="AX2" s="90"/>
      <c r="AY2" s="89"/>
      <c r="AZ2" s="89"/>
      <c r="BA2" s="90"/>
    </row>
    <row r="3" spans="1:77" ht="18">
      <c r="A3" s="52"/>
      <c r="B3" s="89"/>
      <c r="C3" s="88"/>
      <c r="D3" s="88"/>
      <c r="E3" s="88"/>
      <c r="F3" s="88"/>
      <c r="G3" s="88"/>
      <c r="H3" s="88"/>
      <c r="I3" s="88"/>
      <c r="J3" s="89"/>
      <c r="K3" s="51" t="s">
        <v>5</v>
      </c>
      <c r="L3" s="88"/>
      <c r="M3" s="105" t="s">
        <v>33</v>
      </c>
      <c r="N3" s="102"/>
      <c r="O3" s="102"/>
      <c r="S3" s="29" t="s">
        <v>28</v>
      </c>
      <c r="T3" s="27"/>
      <c r="U3" s="27"/>
      <c r="V3" s="27"/>
      <c r="W3" s="27"/>
      <c r="X3" s="108"/>
      <c r="Y3" s="107"/>
      <c r="Z3" s="107"/>
      <c r="AA3" s="107"/>
      <c r="AB3" s="90"/>
      <c r="AC3" s="108"/>
      <c r="AD3" s="107"/>
      <c r="AE3" s="107"/>
      <c r="AF3" s="107"/>
      <c r="AG3" s="90"/>
      <c r="AH3" s="90"/>
      <c r="AI3" s="29" t="s">
        <v>29</v>
      </c>
      <c r="AJ3" s="89"/>
      <c r="AK3" s="89"/>
      <c r="AM3" s="106"/>
      <c r="AN3" s="107"/>
      <c r="AO3" s="107"/>
      <c r="AP3" s="107"/>
      <c r="AQ3" s="107"/>
      <c r="AR3" s="27"/>
      <c r="AS3" s="106"/>
      <c r="AT3" s="107"/>
      <c r="AU3" s="107"/>
      <c r="AV3" s="107"/>
      <c r="AW3" s="107"/>
      <c r="AX3" s="90"/>
      <c r="AY3" s="89"/>
      <c r="AZ3" s="89"/>
      <c r="BA3" s="90"/>
    </row>
    <row r="4" spans="1:77" ht="18">
      <c r="A4" s="1"/>
      <c r="C4" s="88"/>
      <c r="D4" s="88"/>
      <c r="E4" s="88"/>
      <c r="F4" s="88"/>
      <c r="G4" s="88"/>
      <c r="H4" s="88"/>
      <c r="I4" s="88"/>
      <c r="W4" t="s">
        <v>7</v>
      </c>
      <c r="AJ4" s="88"/>
      <c r="AK4" s="88"/>
      <c r="AL4" s="88"/>
      <c r="AM4" s="88"/>
      <c r="AN4" s="88"/>
      <c r="AO4" s="88"/>
      <c r="AP4" s="88"/>
    </row>
    <row r="5" spans="1:77" ht="18.75" thickBot="1">
      <c r="A5" s="2" t="s">
        <v>8</v>
      </c>
      <c r="B5" t="s">
        <v>35</v>
      </c>
      <c r="C5" s="104"/>
      <c r="D5" s="104"/>
      <c r="E5" s="104"/>
      <c r="F5" s="104"/>
      <c r="G5" s="104"/>
      <c r="H5" s="104"/>
      <c r="I5" s="104"/>
      <c r="W5" t="s">
        <v>9</v>
      </c>
      <c r="AJ5" s="109"/>
      <c r="AK5" s="109"/>
      <c r="AL5" s="109"/>
      <c r="AM5" s="109"/>
      <c r="AN5" s="109"/>
      <c r="AO5" s="109"/>
      <c r="AP5" s="109"/>
    </row>
    <row r="6" spans="1:77" ht="18.75" thickBot="1">
      <c r="A6" s="3"/>
      <c r="B6" s="4"/>
      <c r="C6" s="92" t="s">
        <v>15</v>
      </c>
      <c r="D6" s="93"/>
      <c r="E6" s="93"/>
      <c r="F6" s="93"/>
      <c r="G6" s="93"/>
      <c r="H6" s="93"/>
      <c r="I6" s="93"/>
      <c r="J6" s="93"/>
      <c r="K6" s="94"/>
      <c r="L6" s="87"/>
      <c r="M6" s="110" t="s">
        <v>14</v>
      </c>
      <c r="N6" s="92" t="s">
        <v>30</v>
      </c>
      <c r="O6" s="93"/>
      <c r="P6" s="93"/>
      <c r="Q6" s="93"/>
      <c r="R6" s="93"/>
      <c r="S6" s="93"/>
      <c r="T6" s="93"/>
      <c r="U6" s="93"/>
      <c r="V6" s="94"/>
      <c r="W6" s="87"/>
      <c r="X6" s="110" t="s">
        <v>14</v>
      </c>
      <c r="Y6" s="92" t="s">
        <v>31</v>
      </c>
      <c r="Z6" s="93"/>
      <c r="AA6" s="93"/>
      <c r="AB6" s="93"/>
      <c r="AC6" s="93"/>
      <c r="AD6" s="93"/>
      <c r="AE6" s="93"/>
      <c r="AF6" s="93"/>
      <c r="AG6" s="94"/>
      <c r="AH6" s="87"/>
      <c r="AI6" s="110" t="s">
        <v>14</v>
      </c>
      <c r="AJ6" s="97" t="s">
        <v>10</v>
      </c>
      <c r="AK6" s="93"/>
      <c r="AL6" s="93"/>
      <c r="AM6" s="93"/>
      <c r="AN6" s="93"/>
      <c r="AO6" s="93"/>
      <c r="AP6" s="94"/>
      <c r="AQ6" s="97" t="s">
        <v>11</v>
      </c>
      <c r="AR6" s="93"/>
      <c r="AS6" s="93"/>
      <c r="AT6" s="93"/>
      <c r="AU6" s="93"/>
      <c r="AV6" s="94"/>
      <c r="AW6" s="97" t="s">
        <v>9</v>
      </c>
      <c r="AX6" s="94"/>
      <c r="AY6" s="87"/>
      <c r="AZ6" s="112" t="s">
        <v>12</v>
      </c>
      <c r="BA6" s="110" t="s">
        <v>14</v>
      </c>
      <c r="BB6" s="92" t="s">
        <v>13</v>
      </c>
      <c r="BC6" s="93"/>
      <c r="BD6" s="93"/>
      <c r="BE6" s="93"/>
      <c r="BF6" s="93"/>
      <c r="BG6" s="93"/>
      <c r="BH6" s="93"/>
      <c r="BI6" s="93"/>
      <c r="BJ6" s="94"/>
      <c r="BK6" s="87"/>
      <c r="BL6" s="110" t="s">
        <v>14</v>
      </c>
      <c r="BM6" s="92" t="s">
        <v>32</v>
      </c>
      <c r="BN6" s="93"/>
      <c r="BO6" s="93"/>
      <c r="BP6" s="93"/>
      <c r="BQ6" s="93"/>
      <c r="BR6" s="93"/>
      <c r="BS6" s="93"/>
      <c r="BT6" s="93"/>
      <c r="BU6" s="94"/>
      <c r="BV6" s="87"/>
      <c r="BW6" s="110" t="s">
        <v>16</v>
      </c>
      <c r="BX6" s="5" t="s">
        <v>17</v>
      </c>
    </row>
    <row r="7" spans="1:77" ht="18.75" thickBot="1">
      <c r="A7" s="6" t="s">
        <v>18</v>
      </c>
      <c r="B7" s="7"/>
      <c r="C7" s="9" t="s">
        <v>19</v>
      </c>
      <c r="D7" s="9" t="s">
        <v>4</v>
      </c>
      <c r="E7" s="13" t="s">
        <v>6</v>
      </c>
      <c r="F7" s="10">
        <v>1</v>
      </c>
      <c r="G7" s="11">
        <v>2</v>
      </c>
      <c r="H7" s="11">
        <v>3</v>
      </c>
      <c r="I7" s="12">
        <v>4</v>
      </c>
      <c r="J7" s="9" t="s">
        <v>7</v>
      </c>
      <c r="K7" s="91" t="s">
        <v>9</v>
      </c>
      <c r="L7" s="91"/>
      <c r="M7" s="111"/>
      <c r="N7" s="9" t="s">
        <v>19</v>
      </c>
      <c r="O7" s="9" t="s">
        <v>4</v>
      </c>
      <c r="P7" s="13" t="s">
        <v>6</v>
      </c>
      <c r="Q7" s="10">
        <v>1</v>
      </c>
      <c r="R7" s="11">
        <v>2</v>
      </c>
      <c r="S7" s="11">
        <v>3</v>
      </c>
      <c r="T7" s="12">
        <v>4</v>
      </c>
      <c r="U7" s="9" t="s">
        <v>7</v>
      </c>
      <c r="V7" s="91" t="s">
        <v>9</v>
      </c>
      <c r="W7" s="91"/>
      <c r="X7" s="111"/>
      <c r="Y7" s="9" t="s">
        <v>19</v>
      </c>
      <c r="Z7" s="9" t="s">
        <v>4</v>
      </c>
      <c r="AA7" s="13" t="s">
        <v>6</v>
      </c>
      <c r="AB7" s="10">
        <v>1</v>
      </c>
      <c r="AC7" s="11">
        <v>2</v>
      </c>
      <c r="AD7" s="11">
        <v>3</v>
      </c>
      <c r="AE7" s="12">
        <v>4</v>
      </c>
      <c r="AF7" s="9" t="s">
        <v>7</v>
      </c>
      <c r="AG7" s="91" t="s">
        <v>9</v>
      </c>
      <c r="AH7" s="91"/>
      <c r="AI7" s="111"/>
      <c r="AJ7" s="8" t="s">
        <v>19</v>
      </c>
      <c r="AK7" s="9" t="s">
        <v>4</v>
      </c>
      <c r="AL7" s="10">
        <v>1</v>
      </c>
      <c r="AM7" s="11">
        <v>2</v>
      </c>
      <c r="AN7" s="11">
        <v>3</v>
      </c>
      <c r="AO7" s="12">
        <v>4</v>
      </c>
      <c r="AP7" s="9" t="s">
        <v>7</v>
      </c>
      <c r="AQ7" s="13" t="s">
        <v>4</v>
      </c>
      <c r="AR7" s="14">
        <v>1</v>
      </c>
      <c r="AS7" s="15">
        <v>2</v>
      </c>
      <c r="AT7" s="15">
        <v>3</v>
      </c>
      <c r="AU7" s="16">
        <v>4</v>
      </c>
      <c r="AV7" s="13" t="s">
        <v>7</v>
      </c>
      <c r="AW7" s="17" t="s">
        <v>20</v>
      </c>
      <c r="AX7" s="18" t="s">
        <v>21</v>
      </c>
      <c r="AY7" s="91"/>
      <c r="AZ7" s="115"/>
      <c r="BA7" s="111"/>
      <c r="BB7" s="9" t="s">
        <v>19</v>
      </c>
      <c r="BC7" s="9" t="s">
        <v>4</v>
      </c>
      <c r="BD7" s="13" t="s">
        <v>6</v>
      </c>
      <c r="BE7" s="10">
        <v>1</v>
      </c>
      <c r="BF7" s="11">
        <v>2</v>
      </c>
      <c r="BG7" s="11">
        <v>3</v>
      </c>
      <c r="BH7" s="12">
        <v>4</v>
      </c>
      <c r="BI7" s="9" t="s">
        <v>7</v>
      </c>
      <c r="BJ7" s="91" t="s">
        <v>9</v>
      </c>
      <c r="BK7" s="91"/>
      <c r="BL7" s="114"/>
      <c r="BM7" s="9" t="s">
        <v>19</v>
      </c>
      <c r="BN7" s="9" t="s">
        <v>4</v>
      </c>
      <c r="BO7" s="13" t="s">
        <v>6</v>
      </c>
      <c r="BP7" s="10">
        <v>1</v>
      </c>
      <c r="BQ7" s="11">
        <v>2</v>
      </c>
      <c r="BR7" s="11">
        <v>3</v>
      </c>
      <c r="BS7" s="12">
        <v>4</v>
      </c>
      <c r="BT7" s="9" t="s">
        <v>7</v>
      </c>
      <c r="BU7" s="91" t="s">
        <v>9</v>
      </c>
      <c r="BV7" s="91"/>
      <c r="BW7" s="111"/>
      <c r="BX7" s="9"/>
    </row>
    <row r="8" spans="1:77">
      <c r="A8" s="19" t="s">
        <v>36</v>
      </c>
      <c r="B8" s="20" t="s">
        <v>37</v>
      </c>
      <c r="C8" s="63"/>
      <c r="D8" s="64">
        <v>2.8</v>
      </c>
      <c r="E8" s="65">
        <v>10</v>
      </c>
      <c r="F8" s="54">
        <v>1</v>
      </c>
      <c r="G8" s="53">
        <v>1</v>
      </c>
      <c r="H8" s="53">
        <v>1.4</v>
      </c>
      <c r="I8" s="55">
        <v>1.4</v>
      </c>
      <c r="J8" s="56">
        <f>IF(D8=0,(0),(E8-((LARGE(F8:I8,2)+LARGE(F8:I8,3))/2)))</f>
        <v>8.8000000000000007</v>
      </c>
      <c r="K8" s="57">
        <f>IF(D8=0,(0),(D8+J8))</f>
        <v>11.600000000000001</v>
      </c>
      <c r="L8" s="57">
        <f>IF(C8="x",(0),(K8))</f>
        <v>11.600000000000001</v>
      </c>
      <c r="M8" s="84">
        <f>K8</f>
        <v>11.600000000000001</v>
      </c>
      <c r="N8" s="63"/>
      <c r="O8" s="64">
        <v>1.9</v>
      </c>
      <c r="P8" s="65">
        <v>10</v>
      </c>
      <c r="Q8" s="54">
        <v>2.6</v>
      </c>
      <c r="R8" s="53">
        <v>2.6</v>
      </c>
      <c r="S8" s="53">
        <v>2.2000000000000002</v>
      </c>
      <c r="T8" s="55">
        <v>2.2000000000000002</v>
      </c>
      <c r="U8" s="56">
        <f>IF(O8=0,(0),(P8-((LARGE(Q8:T8,2)+LARGE(Q8:T8,3))/2)))</f>
        <v>7.6</v>
      </c>
      <c r="V8" s="57">
        <f>IF(O8=0,(0),(O8+U8))</f>
        <v>9.5</v>
      </c>
      <c r="W8" s="57">
        <f>IF(N8="x",(0),(V8))</f>
        <v>9.5</v>
      </c>
      <c r="X8" s="84">
        <f>M8+V8</f>
        <v>21.1</v>
      </c>
      <c r="Y8" s="63"/>
      <c r="Z8" s="64">
        <v>1.7</v>
      </c>
      <c r="AA8" s="65">
        <v>9</v>
      </c>
      <c r="AB8" s="54">
        <v>1.8</v>
      </c>
      <c r="AC8" s="53">
        <v>1.8</v>
      </c>
      <c r="AD8" s="53">
        <v>1.5</v>
      </c>
      <c r="AE8" s="55">
        <v>1.5</v>
      </c>
      <c r="AF8" s="56">
        <f>IF(Z8=0,(0),(AA8-((LARGE(AB8:AE8,2)+LARGE(AB8:AE8,3))/2)))</f>
        <v>7.35</v>
      </c>
      <c r="AG8" s="57">
        <f>IF(Z8=0,(0),(Z8+AF8))</f>
        <v>9.0499999999999989</v>
      </c>
      <c r="AH8" s="57">
        <f>IF(Y8="x",(0),(AG8))</f>
        <v>9.0499999999999989</v>
      </c>
      <c r="AI8" s="84">
        <f>X8+AG8</f>
        <v>30.15</v>
      </c>
      <c r="AJ8" s="66"/>
      <c r="AK8" s="64">
        <v>1.6</v>
      </c>
      <c r="AL8" s="54">
        <v>1.8</v>
      </c>
      <c r="AM8" s="54">
        <v>1.8</v>
      </c>
      <c r="AN8" s="54">
        <v>1.8</v>
      </c>
      <c r="AO8" s="54">
        <v>1.8</v>
      </c>
      <c r="AP8" s="56">
        <f>IF(AK8=0,(0),(10-((LARGE(AL8:AO8,2)+LARGE(AL8:AO8,3))/2)))</f>
        <v>8.1999999999999993</v>
      </c>
      <c r="AQ8" s="64"/>
      <c r="AR8" s="54"/>
      <c r="AS8" s="53"/>
      <c r="AT8" s="53"/>
      <c r="AU8" s="55"/>
      <c r="AV8" s="56">
        <f>IF(AQ8=0,(0),(10-((LARGE(AR8:AU8,2)+LARGE(AR8:AU8,3))/2)))</f>
        <v>0</v>
      </c>
      <c r="AW8" s="67">
        <f>AK8+AP8</f>
        <v>9.7999999999999989</v>
      </c>
      <c r="AX8" s="68">
        <f>AQ8+AV8</f>
        <v>0</v>
      </c>
      <c r="AY8" s="69">
        <f>IF(AJ8="x",(0),(AZ8))</f>
        <v>9.7999999999999989</v>
      </c>
      <c r="AZ8" s="70">
        <f>LARGE(AW8:AX8,1)</f>
        <v>9.7999999999999989</v>
      </c>
      <c r="BA8" s="84">
        <f>AZ8+AI8</f>
        <v>39.949999999999996</v>
      </c>
      <c r="BB8" s="63"/>
      <c r="BC8" s="64">
        <v>1.5</v>
      </c>
      <c r="BD8" s="65">
        <v>9</v>
      </c>
      <c r="BE8" s="54">
        <v>2.7</v>
      </c>
      <c r="BF8" s="53">
        <v>2.7</v>
      </c>
      <c r="BG8" s="53">
        <v>2.5</v>
      </c>
      <c r="BH8" s="55">
        <v>2.5</v>
      </c>
      <c r="BI8" s="56">
        <f>IF(BC8=0,(0),(BD8-((LARGE(BE8:BH8,2)+LARGE(BE8:BH8,3))/2)))</f>
        <v>6.4</v>
      </c>
      <c r="BJ8" s="57">
        <f>IF(BC8=0,(0),(BC8+BI8))</f>
        <v>7.9</v>
      </c>
      <c r="BK8" s="57">
        <f>IF(BB8="x",(0),(BJ8))</f>
        <v>7.9</v>
      </c>
      <c r="BL8" s="84">
        <f>BA8+BJ8</f>
        <v>47.849999999999994</v>
      </c>
      <c r="BM8" s="63"/>
      <c r="BN8" s="64">
        <v>1.3</v>
      </c>
      <c r="BO8" s="65">
        <v>10</v>
      </c>
      <c r="BP8" s="54">
        <v>1.8</v>
      </c>
      <c r="BQ8" s="53">
        <v>1.8</v>
      </c>
      <c r="BR8" s="53">
        <v>1.8</v>
      </c>
      <c r="BS8" s="55">
        <v>1.8</v>
      </c>
      <c r="BT8" s="56">
        <f>IF(BN8=0,(0),(BO8-((LARGE(BP8:BS8,2)+LARGE(BP8:BS8,3))/2)))</f>
        <v>8.1999999999999993</v>
      </c>
      <c r="BU8" s="57">
        <f>IF(BN8=0,(0),(BN8+BT8))</f>
        <v>9.5</v>
      </c>
      <c r="BV8" s="57">
        <f>IF(BM8="x",(0),(BU8))</f>
        <v>9.5</v>
      </c>
      <c r="BW8" s="84">
        <f>BL8+BU8</f>
        <v>57.349999999999994</v>
      </c>
      <c r="BX8" s="21">
        <f t="shared" ref="BX8:BX15" si="0">RANK(BY8,BY:BY,0)</f>
        <v>16</v>
      </c>
      <c r="BY8" s="22">
        <f>BW8</f>
        <v>57.349999999999994</v>
      </c>
    </row>
    <row r="9" spans="1:77">
      <c r="A9" s="23" t="s">
        <v>38</v>
      </c>
      <c r="B9" s="24" t="s">
        <v>39</v>
      </c>
      <c r="C9" s="63"/>
      <c r="D9" s="71">
        <v>2.9</v>
      </c>
      <c r="E9" s="72">
        <v>10</v>
      </c>
      <c r="F9" s="58">
        <v>1.6</v>
      </c>
      <c r="G9" s="59">
        <v>1.6</v>
      </c>
      <c r="H9" s="59">
        <v>1</v>
      </c>
      <c r="I9" s="60">
        <v>1</v>
      </c>
      <c r="J9" s="56">
        <f t="shared" ref="J9:J15" si="1">IF(D9=0,(0),(E9-((LARGE(F9:I9,2)+LARGE(F9:I9,3))/2)))</f>
        <v>8.6999999999999993</v>
      </c>
      <c r="K9" s="57">
        <f t="shared" ref="K9:K15" si="2">IF(D9=0,(0),(D9+J9))</f>
        <v>11.6</v>
      </c>
      <c r="L9" s="57">
        <f t="shared" ref="L9:L15" si="3">IF(C9="x",(0),(K9))</f>
        <v>11.6</v>
      </c>
      <c r="M9" s="84">
        <f>K9</f>
        <v>11.6</v>
      </c>
      <c r="N9" s="63"/>
      <c r="O9" s="71">
        <v>1.9</v>
      </c>
      <c r="P9" s="72">
        <v>10</v>
      </c>
      <c r="Q9" s="58">
        <v>1.8</v>
      </c>
      <c r="R9" s="59">
        <v>1.8</v>
      </c>
      <c r="S9" s="59">
        <v>1.9</v>
      </c>
      <c r="T9" s="60">
        <v>1.9</v>
      </c>
      <c r="U9" s="56">
        <f t="shared" ref="U9:U15" si="4">IF(O9=0,(0),(P9-((LARGE(Q9:T9,2)+LARGE(Q9:T9,3))/2)))</f>
        <v>8.15</v>
      </c>
      <c r="V9" s="57">
        <f t="shared" ref="V9:V15" si="5">IF(O9=0,(0),(O9+U9))</f>
        <v>10.050000000000001</v>
      </c>
      <c r="W9" s="57">
        <f t="shared" ref="W9:W15" si="6">IF(N9="x",(0),(V9))</f>
        <v>10.050000000000001</v>
      </c>
      <c r="X9" s="84">
        <f t="shared" ref="X9:X15" si="7">M9+V9</f>
        <v>21.65</v>
      </c>
      <c r="Y9" s="63"/>
      <c r="Z9" s="71">
        <v>1.9</v>
      </c>
      <c r="AA9" s="72">
        <v>9</v>
      </c>
      <c r="AB9" s="58">
        <v>1.2</v>
      </c>
      <c r="AC9" s="59">
        <v>1.2</v>
      </c>
      <c r="AD9" s="59">
        <v>1.1000000000000001</v>
      </c>
      <c r="AE9" s="60">
        <v>1.1000000000000001</v>
      </c>
      <c r="AF9" s="56">
        <f t="shared" ref="AF9:AF13" si="8">IF(Z9=0,(0),(AA9-((LARGE(AB9:AE9,2)+LARGE(AB9:AE9,3))/2)))</f>
        <v>7.85</v>
      </c>
      <c r="AG9" s="57">
        <f t="shared" ref="AG9:AG15" si="9">IF(Z9=0,(0),(Z9+AF9))</f>
        <v>9.75</v>
      </c>
      <c r="AH9" s="57">
        <f t="shared" ref="AH9:AH15" si="10">IF(Y9="x",(0),(AG9))</f>
        <v>9.75</v>
      </c>
      <c r="AI9" s="84">
        <f t="shared" ref="AI9:AI15" si="11">X9+AG9</f>
        <v>31.4</v>
      </c>
      <c r="AJ9" s="73"/>
      <c r="AK9" s="71">
        <v>1.6</v>
      </c>
      <c r="AL9" s="54">
        <v>1</v>
      </c>
      <c r="AM9" s="54">
        <v>1</v>
      </c>
      <c r="AN9" s="54">
        <v>0.7</v>
      </c>
      <c r="AO9" s="54">
        <v>0.7</v>
      </c>
      <c r="AP9" s="56">
        <f t="shared" ref="AP9:AP15" si="12">IF(AK9=0,(0),(10-((LARGE(AL9:AO9,2)+LARGE(AL9:AO9,3))/2)))</f>
        <v>9.15</v>
      </c>
      <c r="AQ9" s="71"/>
      <c r="AR9" s="58"/>
      <c r="AS9" s="59"/>
      <c r="AT9" s="59"/>
      <c r="AU9" s="60"/>
      <c r="AV9" s="56">
        <f t="shared" ref="AV9:AV15" si="13">IF(AQ9=0,(0),(10-((LARGE(AR9:AU9,2)+LARGE(AR9:AU9,3))/2)))</f>
        <v>0</v>
      </c>
      <c r="AW9" s="67">
        <f t="shared" ref="AW9:AW15" si="14">AK9+AP9</f>
        <v>10.75</v>
      </c>
      <c r="AX9" s="68">
        <f t="shared" ref="AX9:AX15" si="15">AQ9+AV9</f>
        <v>0</v>
      </c>
      <c r="AY9" s="69">
        <f t="shared" ref="AY9:AY15" si="16">IF(AJ9="x",(0),(AZ9))</f>
        <v>10.75</v>
      </c>
      <c r="AZ9" s="70">
        <f t="shared" ref="AZ9:AZ15" si="17">LARGE(AW9:AX9,1)</f>
        <v>10.75</v>
      </c>
      <c r="BA9" s="84">
        <f t="shared" ref="BA9:BA15" si="18">AZ9+AI9</f>
        <v>42.15</v>
      </c>
      <c r="BB9" s="63"/>
      <c r="BC9" s="71">
        <v>1</v>
      </c>
      <c r="BD9" s="72">
        <v>10</v>
      </c>
      <c r="BE9" s="58">
        <v>2.9</v>
      </c>
      <c r="BF9" s="59">
        <v>2.9</v>
      </c>
      <c r="BG9" s="59">
        <v>2.8</v>
      </c>
      <c r="BH9" s="60">
        <v>2.8</v>
      </c>
      <c r="BI9" s="56">
        <f t="shared" ref="BI9:BI15" si="19">IF(BC9=0,(0),(BD9-((LARGE(BE9:BH9,2)+LARGE(BE9:BH9,3))/2)))</f>
        <v>7.15</v>
      </c>
      <c r="BJ9" s="57">
        <f t="shared" ref="BJ9:BJ15" si="20">IF(BC9=0,(0),(BC9+BI9))</f>
        <v>8.15</v>
      </c>
      <c r="BK9" s="57">
        <f t="shared" ref="BK9:BK15" si="21">IF(BB9="x",(0),(BJ9))</f>
        <v>8.15</v>
      </c>
      <c r="BL9" s="84">
        <f t="shared" ref="BL9:BL15" si="22">BA9+BJ9</f>
        <v>50.3</v>
      </c>
      <c r="BM9" s="63"/>
      <c r="BN9" s="71">
        <v>1.3</v>
      </c>
      <c r="BO9" s="72">
        <v>10</v>
      </c>
      <c r="BP9" s="58">
        <v>1.5</v>
      </c>
      <c r="BQ9" s="59">
        <v>1.5</v>
      </c>
      <c r="BR9" s="59">
        <v>1.2</v>
      </c>
      <c r="BS9" s="60">
        <v>1.2</v>
      </c>
      <c r="BT9" s="56">
        <f t="shared" ref="BT9:BT15" si="23">IF(BN9=0,(0),(BO9-((LARGE(BP9:BS9,2)+LARGE(BP9:BS9,3))/2)))</f>
        <v>8.65</v>
      </c>
      <c r="BU9" s="57">
        <f t="shared" ref="BU9:BU15" si="24">IF(BN9=0,(0),(BN9+BT9))</f>
        <v>9.9500000000000011</v>
      </c>
      <c r="BV9" s="57">
        <f t="shared" ref="BV9:BV15" si="25">IF(BM9="x",(0),(BU9))</f>
        <v>9.9500000000000011</v>
      </c>
      <c r="BW9" s="84">
        <f t="shared" ref="BW9:BW15" si="26">BL9+BU9</f>
        <v>60.25</v>
      </c>
      <c r="BX9" s="21">
        <f t="shared" si="0"/>
        <v>14</v>
      </c>
      <c r="BY9" s="22">
        <f t="shared" ref="BY9:BY15" si="27">BW9</f>
        <v>60.25</v>
      </c>
    </row>
    <row r="10" spans="1:77">
      <c r="A10" s="23" t="s">
        <v>40</v>
      </c>
      <c r="B10" s="24" t="s">
        <v>41</v>
      </c>
      <c r="C10" s="63"/>
      <c r="D10" s="71">
        <v>2.5</v>
      </c>
      <c r="E10" s="72">
        <v>10</v>
      </c>
      <c r="F10" s="58">
        <v>1.8</v>
      </c>
      <c r="G10" s="59">
        <v>1.8</v>
      </c>
      <c r="H10" s="59">
        <v>1.5</v>
      </c>
      <c r="I10" s="60">
        <v>1.5</v>
      </c>
      <c r="J10" s="56">
        <f t="shared" si="1"/>
        <v>8.35</v>
      </c>
      <c r="K10" s="57">
        <f t="shared" si="2"/>
        <v>10.85</v>
      </c>
      <c r="L10" s="57">
        <f t="shared" si="3"/>
        <v>10.85</v>
      </c>
      <c r="M10" s="84">
        <f t="shared" ref="M10:M15" si="28">K10</f>
        <v>10.85</v>
      </c>
      <c r="N10" s="63"/>
      <c r="O10" s="71">
        <v>2.8</v>
      </c>
      <c r="P10" s="72">
        <v>10</v>
      </c>
      <c r="Q10" s="58">
        <v>1.5</v>
      </c>
      <c r="R10" s="59">
        <v>1.5</v>
      </c>
      <c r="S10" s="59">
        <v>1.8</v>
      </c>
      <c r="T10" s="60">
        <v>1.8</v>
      </c>
      <c r="U10" s="56">
        <f t="shared" si="4"/>
        <v>8.35</v>
      </c>
      <c r="V10" s="57">
        <f t="shared" si="5"/>
        <v>11.149999999999999</v>
      </c>
      <c r="W10" s="57">
        <f t="shared" si="6"/>
        <v>11.149999999999999</v>
      </c>
      <c r="X10" s="84">
        <f t="shared" si="7"/>
        <v>22</v>
      </c>
      <c r="Y10" s="63"/>
      <c r="Z10" s="71">
        <v>2.2999999999999998</v>
      </c>
      <c r="AA10" s="72">
        <v>9</v>
      </c>
      <c r="AB10" s="58">
        <v>2</v>
      </c>
      <c r="AC10" s="59">
        <v>2</v>
      </c>
      <c r="AD10" s="59">
        <v>2.1</v>
      </c>
      <c r="AE10" s="60">
        <v>2.1</v>
      </c>
      <c r="AF10" s="56">
        <f t="shared" si="8"/>
        <v>6.95</v>
      </c>
      <c r="AG10" s="57">
        <f t="shared" si="9"/>
        <v>9.25</v>
      </c>
      <c r="AH10" s="57">
        <f t="shared" si="10"/>
        <v>9.25</v>
      </c>
      <c r="AI10" s="84">
        <f t="shared" si="11"/>
        <v>31.25</v>
      </c>
      <c r="AJ10" s="73"/>
      <c r="AK10" s="71">
        <v>0.5</v>
      </c>
      <c r="AL10" s="54">
        <v>1</v>
      </c>
      <c r="AM10" s="54">
        <v>1</v>
      </c>
      <c r="AN10" s="54">
        <v>1</v>
      </c>
      <c r="AO10" s="54">
        <v>1</v>
      </c>
      <c r="AP10" s="56">
        <f t="shared" si="12"/>
        <v>9</v>
      </c>
      <c r="AQ10" s="71"/>
      <c r="AR10" s="58"/>
      <c r="AS10" s="59"/>
      <c r="AT10" s="59"/>
      <c r="AU10" s="60"/>
      <c r="AV10" s="56">
        <f t="shared" si="13"/>
        <v>0</v>
      </c>
      <c r="AW10" s="67">
        <f t="shared" si="14"/>
        <v>9.5</v>
      </c>
      <c r="AX10" s="68">
        <f t="shared" si="15"/>
        <v>0</v>
      </c>
      <c r="AY10" s="69">
        <f t="shared" si="16"/>
        <v>9.5</v>
      </c>
      <c r="AZ10" s="70">
        <f t="shared" si="17"/>
        <v>9.5</v>
      </c>
      <c r="BA10" s="84">
        <f t="shared" si="18"/>
        <v>40.75</v>
      </c>
      <c r="BB10" s="63"/>
      <c r="BC10" s="71">
        <v>2.4</v>
      </c>
      <c r="BD10" s="72">
        <v>10</v>
      </c>
      <c r="BE10" s="58">
        <v>3.4</v>
      </c>
      <c r="BF10" s="59">
        <v>3.4</v>
      </c>
      <c r="BG10" s="59">
        <v>3.1</v>
      </c>
      <c r="BH10" s="60">
        <v>3.1</v>
      </c>
      <c r="BI10" s="56">
        <f t="shared" si="19"/>
        <v>6.75</v>
      </c>
      <c r="BJ10" s="57">
        <f t="shared" si="20"/>
        <v>9.15</v>
      </c>
      <c r="BK10" s="57">
        <f t="shared" si="21"/>
        <v>9.15</v>
      </c>
      <c r="BL10" s="84">
        <f t="shared" si="22"/>
        <v>49.9</v>
      </c>
      <c r="BM10" s="63"/>
      <c r="BN10" s="71">
        <v>1.3</v>
      </c>
      <c r="BO10" s="72">
        <v>10</v>
      </c>
      <c r="BP10" s="58">
        <v>1.2</v>
      </c>
      <c r="BQ10" s="59">
        <v>1.2</v>
      </c>
      <c r="BR10" s="59">
        <v>1.6</v>
      </c>
      <c r="BS10" s="60">
        <v>1.6</v>
      </c>
      <c r="BT10" s="56">
        <f t="shared" si="23"/>
        <v>8.6</v>
      </c>
      <c r="BU10" s="57">
        <f t="shared" si="24"/>
        <v>9.9</v>
      </c>
      <c r="BV10" s="57">
        <f t="shared" si="25"/>
        <v>9.9</v>
      </c>
      <c r="BW10" s="84">
        <f t="shared" si="26"/>
        <v>59.8</v>
      </c>
      <c r="BX10" s="21">
        <f t="shared" si="0"/>
        <v>15</v>
      </c>
      <c r="BY10" s="22">
        <f t="shared" si="27"/>
        <v>59.8</v>
      </c>
    </row>
    <row r="11" spans="1:77">
      <c r="A11" s="23" t="s">
        <v>42</v>
      </c>
      <c r="B11" s="24" t="s">
        <v>43</v>
      </c>
      <c r="C11" s="63"/>
      <c r="D11" s="71">
        <v>2.8</v>
      </c>
      <c r="E11" s="72">
        <v>10</v>
      </c>
      <c r="F11" s="58">
        <v>1.1000000000000001</v>
      </c>
      <c r="G11" s="59">
        <v>1.1000000000000001</v>
      </c>
      <c r="H11" s="59">
        <v>1.1000000000000001</v>
      </c>
      <c r="I11" s="60">
        <v>1.1000000000000001</v>
      </c>
      <c r="J11" s="56">
        <f t="shared" si="1"/>
        <v>8.9</v>
      </c>
      <c r="K11" s="57">
        <f t="shared" si="2"/>
        <v>11.7</v>
      </c>
      <c r="L11" s="57">
        <f t="shared" si="3"/>
        <v>11.7</v>
      </c>
      <c r="M11" s="84">
        <f t="shared" si="28"/>
        <v>11.7</v>
      </c>
      <c r="N11" s="63"/>
      <c r="O11" s="71">
        <v>1.9</v>
      </c>
      <c r="P11" s="72">
        <v>10</v>
      </c>
      <c r="Q11" s="58">
        <v>3.3</v>
      </c>
      <c r="R11" s="59">
        <v>3.3</v>
      </c>
      <c r="S11" s="59">
        <v>3</v>
      </c>
      <c r="T11" s="60">
        <v>3</v>
      </c>
      <c r="U11" s="56">
        <f t="shared" si="4"/>
        <v>6.85</v>
      </c>
      <c r="V11" s="57">
        <f t="shared" si="5"/>
        <v>8.75</v>
      </c>
      <c r="W11" s="57">
        <f t="shared" si="6"/>
        <v>8.75</v>
      </c>
      <c r="X11" s="84">
        <f t="shared" si="7"/>
        <v>20.45</v>
      </c>
      <c r="Y11" s="63"/>
      <c r="Z11" s="71">
        <v>2.1</v>
      </c>
      <c r="AA11" s="72">
        <v>10</v>
      </c>
      <c r="AB11" s="58">
        <v>1.1000000000000001</v>
      </c>
      <c r="AC11" s="59">
        <v>1.1000000000000001</v>
      </c>
      <c r="AD11" s="59">
        <v>1.2</v>
      </c>
      <c r="AE11" s="60">
        <v>1.2</v>
      </c>
      <c r="AF11" s="56">
        <f t="shared" si="8"/>
        <v>8.85</v>
      </c>
      <c r="AG11" s="57">
        <f t="shared" si="9"/>
        <v>10.95</v>
      </c>
      <c r="AH11" s="57">
        <f t="shared" si="10"/>
        <v>10.95</v>
      </c>
      <c r="AI11" s="84">
        <f t="shared" si="11"/>
        <v>31.4</v>
      </c>
      <c r="AJ11" s="73"/>
      <c r="AK11" s="71">
        <v>1.6</v>
      </c>
      <c r="AL11" s="54">
        <v>0.8</v>
      </c>
      <c r="AM11" s="54">
        <v>0.8</v>
      </c>
      <c r="AN11" s="54">
        <v>0.9</v>
      </c>
      <c r="AO11" s="54">
        <v>0.9</v>
      </c>
      <c r="AP11" s="56">
        <f t="shared" si="12"/>
        <v>9.15</v>
      </c>
      <c r="AQ11" s="71"/>
      <c r="AR11" s="58"/>
      <c r="AS11" s="59"/>
      <c r="AT11" s="59"/>
      <c r="AU11" s="60"/>
      <c r="AV11" s="56">
        <f t="shared" si="13"/>
        <v>0</v>
      </c>
      <c r="AW11" s="67">
        <f t="shared" si="14"/>
        <v>10.75</v>
      </c>
      <c r="AX11" s="68">
        <f t="shared" si="15"/>
        <v>0</v>
      </c>
      <c r="AY11" s="69">
        <f t="shared" si="16"/>
        <v>10.75</v>
      </c>
      <c r="AZ11" s="70">
        <f t="shared" si="17"/>
        <v>10.75</v>
      </c>
      <c r="BA11" s="84">
        <f t="shared" si="18"/>
        <v>42.15</v>
      </c>
      <c r="BB11" s="63"/>
      <c r="BC11" s="71">
        <v>1.7</v>
      </c>
      <c r="BD11" s="72">
        <v>10</v>
      </c>
      <c r="BE11" s="58">
        <v>2.2000000000000002</v>
      </c>
      <c r="BF11" s="59">
        <v>2.2000000000000002</v>
      </c>
      <c r="BG11" s="59">
        <v>2.5</v>
      </c>
      <c r="BH11" s="60">
        <v>2.5</v>
      </c>
      <c r="BI11" s="56">
        <f t="shared" si="19"/>
        <v>7.65</v>
      </c>
      <c r="BJ11" s="57">
        <f t="shared" si="20"/>
        <v>9.35</v>
      </c>
      <c r="BK11" s="57">
        <f t="shared" si="21"/>
        <v>9.35</v>
      </c>
      <c r="BL11" s="84">
        <f t="shared" si="22"/>
        <v>51.5</v>
      </c>
      <c r="BM11" s="63"/>
      <c r="BN11" s="71">
        <v>1.3</v>
      </c>
      <c r="BO11" s="72">
        <v>10</v>
      </c>
      <c r="BP11" s="58">
        <v>1.8</v>
      </c>
      <c r="BQ11" s="59">
        <v>1.8</v>
      </c>
      <c r="BR11" s="59">
        <v>2</v>
      </c>
      <c r="BS11" s="60">
        <v>2</v>
      </c>
      <c r="BT11" s="56">
        <f t="shared" si="23"/>
        <v>8.1</v>
      </c>
      <c r="BU11" s="57">
        <f t="shared" si="24"/>
        <v>9.4</v>
      </c>
      <c r="BV11" s="57">
        <f t="shared" si="25"/>
        <v>9.4</v>
      </c>
      <c r="BW11" s="84">
        <f t="shared" si="26"/>
        <v>60.9</v>
      </c>
      <c r="BX11" s="21">
        <f t="shared" si="0"/>
        <v>13</v>
      </c>
      <c r="BY11" s="22">
        <f t="shared" si="27"/>
        <v>60.9</v>
      </c>
    </row>
    <row r="12" spans="1:77">
      <c r="A12" s="23" t="s">
        <v>44</v>
      </c>
      <c r="B12" s="24" t="s">
        <v>45</v>
      </c>
      <c r="C12" s="63"/>
      <c r="D12" s="71">
        <v>2.8</v>
      </c>
      <c r="E12" s="72">
        <v>10</v>
      </c>
      <c r="F12" s="58">
        <v>1.3</v>
      </c>
      <c r="G12" s="59">
        <v>1.3</v>
      </c>
      <c r="H12" s="59">
        <v>1.2</v>
      </c>
      <c r="I12" s="60">
        <v>1.2</v>
      </c>
      <c r="J12" s="56">
        <f t="shared" si="1"/>
        <v>8.75</v>
      </c>
      <c r="K12" s="57">
        <f t="shared" si="2"/>
        <v>11.55</v>
      </c>
      <c r="L12" s="57">
        <f t="shared" si="3"/>
        <v>11.55</v>
      </c>
      <c r="M12" s="84">
        <f t="shared" si="28"/>
        <v>11.55</v>
      </c>
      <c r="N12" s="63"/>
      <c r="O12" s="71">
        <v>2.8</v>
      </c>
      <c r="P12" s="72">
        <v>10</v>
      </c>
      <c r="Q12" s="58">
        <v>3.1</v>
      </c>
      <c r="R12" s="59">
        <v>3.1</v>
      </c>
      <c r="S12" s="59">
        <v>3.5</v>
      </c>
      <c r="T12" s="60">
        <v>3.5</v>
      </c>
      <c r="U12" s="56">
        <f t="shared" si="4"/>
        <v>6.7</v>
      </c>
      <c r="V12" s="57">
        <f t="shared" si="5"/>
        <v>9.5</v>
      </c>
      <c r="W12" s="57">
        <f t="shared" si="6"/>
        <v>9.5</v>
      </c>
      <c r="X12" s="84">
        <f t="shared" si="7"/>
        <v>21.05</v>
      </c>
      <c r="Y12" s="63"/>
      <c r="Z12" s="71">
        <v>2.7</v>
      </c>
      <c r="AA12" s="72">
        <v>10</v>
      </c>
      <c r="AB12" s="58">
        <v>1.3</v>
      </c>
      <c r="AC12" s="59">
        <v>1.3</v>
      </c>
      <c r="AD12" s="59">
        <v>1.1000000000000001</v>
      </c>
      <c r="AE12" s="60">
        <v>1.1000000000000001</v>
      </c>
      <c r="AF12" s="56">
        <f t="shared" si="8"/>
        <v>8.8000000000000007</v>
      </c>
      <c r="AG12" s="57">
        <f t="shared" si="9"/>
        <v>11.5</v>
      </c>
      <c r="AH12" s="57">
        <f t="shared" si="10"/>
        <v>11.5</v>
      </c>
      <c r="AI12" s="84">
        <f t="shared" si="11"/>
        <v>32.549999999999997</v>
      </c>
      <c r="AJ12" s="73"/>
      <c r="AK12" s="71">
        <v>1.6</v>
      </c>
      <c r="AL12" s="54">
        <v>1.8</v>
      </c>
      <c r="AM12" s="54">
        <v>1.8</v>
      </c>
      <c r="AN12" s="54">
        <v>1.7</v>
      </c>
      <c r="AO12" s="54">
        <v>1.7</v>
      </c>
      <c r="AP12" s="56">
        <f t="shared" si="12"/>
        <v>8.25</v>
      </c>
      <c r="AQ12" s="71"/>
      <c r="AR12" s="58"/>
      <c r="AS12" s="59"/>
      <c r="AT12" s="59"/>
      <c r="AU12" s="60"/>
      <c r="AV12" s="56">
        <f t="shared" si="13"/>
        <v>0</v>
      </c>
      <c r="AW12" s="67">
        <f t="shared" si="14"/>
        <v>9.85</v>
      </c>
      <c r="AX12" s="68">
        <f t="shared" si="15"/>
        <v>0</v>
      </c>
      <c r="AY12" s="69">
        <f t="shared" si="16"/>
        <v>9.85</v>
      </c>
      <c r="AZ12" s="70">
        <f t="shared" si="17"/>
        <v>9.85</v>
      </c>
      <c r="BA12" s="84">
        <f t="shared" si="18"/>
        <v>42.4</v>
      </c>
      <c r="BB12" s="63"/>
      <c r="BC12" s="71">
        <v>2.4</v>
      </c>
      <c r="BD12" s="72">
        <v>10</v>
      </c>
      <c r="BE12" s="58">
        <v>2.4</v>
      </c>
      <c r="BF12" s="59">
        <v>2.4</v>
      </c>
      <c r="BG12" s="59">
        <v>2.2999999999999998</v>
      </c>
      <c r="BH12" s="60">
        <v>2.2999999999999998</v>
      </c>
      <c r="BI12" s="56">
        <f t="shared" si="19"/>
        <v>7.65</v>
      </c>
      <c r="BJ12" s="57">
        <f t="shared" si="20"/>
        <v>10.050000000000001</v>
      </c>
      <c r="BK12" s="57">
        <f t="shared" si="21"/>
        <v>10.050000000000001</v>
      </c>
      <c r="BL12" s="84">
        <f t="shared" si="22"/>
        <v>52.45</v>
      </c>
      <c r="BM12" s="63"/>
      <c r="BN12" s="71">
        <v>1.3</v>
      </c>
      <c r="BO12" s="72">
        <v>10</v>
      </c>
      <c r="BP12" s="58">
        <v>1.5</v>
      </c>
      <c r="BQ12" s="59">
        <v>1.5</v>
      </c>
      <c r="BR12" s="59">
        <v>1.2</v>
      </c>
      <c r="BS12" s="60">
        <v>1.2</v>
      </c>
      <c r="BT12" s="56">
        <f t="shared" si="23"/>
        <v>8.65</v>
      </c>
      <c r="BU12" s="57">
        <f t="shared" si="24"/>
        <v>9.9500000000000011</v>
      </c>
      <c r="BV12" s="57">
        <f t="shared" si="25"/>
        <v>9.9500000000000011</v>
      </c>
      <c r="BW12" s="84">
        <f t="shared" si="26"/>
        <v>62.400000000000006</v>
      </c>
      <c r="BX12" s="21">
        <f t="shared" si="0"/>
        <v>12</v>
      </c>
      <c r="BY12" s="22">
        <f t="shared" si="27"/>
        <v>62.400000000000006</v>
      </c>
    </row>
    <row r="13" spans="1:77">
      <c r="A13" s="23"/>
      <c r="B13" s="24"/>
      <c r="C13" s="63"/>
      <c r="D13" s="71"/>
      <c r="E13" s="72">
        <v>10</v>
      </c>
      <c r="F13" s="58"/>
      <c r="G13" s="59"/>
      <c r="H13" s="59"/>
      <c r="I13" s="60"/>
      <c r="J13" s="56">
        <f t="shared" si="1"/>
        <v>0</v>
      </c>
      <c r="K13" s="57">
        <f t="shared" si="2"/>
        <v>0</v>
      </c>
      <c r="L13" s="57">
        <f t="shared" si="3"/>
        <v>0</v>
      </c>
      <c r="M13" s="84">
        <f t="shared" si="28"/>
        <v>0</v>
      </c>
      <c r="N13" s="63"/>
      <c r="O13" s="71"/>
      <c r="P13" s="72">
        <v>10</v>
      </c>
      <c r="Q13" s="58"/>
      <c r="R13" s="59"/>
      <c r="S13" s="59"/>
      <c r="T13" s="60"/>
      <c r="U13" s="56">
        <f t="shared" si="4"/>
        <v>0</v>
      </c>
      <c r="V13" s="57">
        <f t="shared" si="5"/>
        <v>0</v>
      </c>
      <c r="W13" s="57">
        <f t="shared" si="6"/>
        <v>0</v>
      </c>
      <c r="X13" s="84">
        <f t="shared" si="7"/>
        <v>0</v>
      </c>
      <c r="Y13" s="63"/>
      <c r="Z13" s="71"/>
      <c r="AA13" s="72">
        <v>10</v>
      </c>
      <c r="AB13" s="58"/>
      <c r="AC13" s="59"/>
      <c r="AD13" s="59"/>
      <c r="AE13" s="60"/>
      <c r="AF13" s="56">
        <f t="shared" si="8"/>
        <v>0</v>
      </c>
      <c r="AG13" s="57">
        <f t="shared" si="9"/>
        <v>0</v>
      </c>
      <c r="AH13" s="57">
        <f t="shared" si="10"/>
        <v>0</v>
      </c>
      <c r="AI13" s="84">
        <f t="shared" si="11"/>
        <v>0</v>
      </c>
      <c r="AJ13" s="73"/>
      <c r="AK13" s="71"/>
      <c r="AL13" s="54"/>
      <c r="AM13" s="54"/>
      <c r="AN13" s="54"/>
      <c r="AO13" s="54"/>
      <c r="AP13" s="56">
        <f t="shared" si="12"/>
        <v>0</v>
      </c>
      <c r="AQ13" s="71"/>
      <c r="AR13" s="58"/>
      <c r="AS13" s="59"/>
      <c r="AT13" s="59"/>
      <c r="AU13" s="60"/>
      <c r="AV13" s="56">
        <f t="shared" si="13"/>
        <v>0</v>
      </c>
      <c r="AW13" s="67">
        <f t="shared" si="14"/>
        <v>0</v>
      </c>
      <c r="AX13" s="68">
        <f t="shared" si="15"/>
        <v>0</v>
      </c>
      <c r="AY13" s="69">
        <f t="shared" si="16"/>
        <v>0</v>
      </c>
      <c r="AZ13" s="70">
        <f t="shared" si="17"/>
        <v>0</v>
      </c>
      <c r="BA13" s="84">
        <f t="shared" si="18"/>
        <v>0</v>
      </c>
      <c r="BB13" s="63"/>
      <c r="BC13" s="71"/>
      <c r="BD13" s="72">
        <v>10</v>
      </c>
      <c r="BE13" s="58"/>
      <c r="BF13" s="59"/>
      <c r="BG13" s="59"/>
      <c r="BH13" s="60"/>
      <c r="BI13" s="56">
        <f t="shared" si="19"/>
        <v>0</v>
      </c>
      <c r="BJ13" s="57">
        <f t="shared" si="20"/>
        <v>0</v>
      </c>
      <c r="BK13" s="57">
        <f t="shared" si="21"/>
        <v>0</v>
      </c>
      <c r="BL13" s="84">
        <f t="shared" si="22"/>
        <v>0</v>
      </c>
      <c r="BM13" s="63"/>
      <c r="BN13" s="71"/>
      <c r="BO13" s="72">
        <v>10</v>
      </c>
      <c r="BP13" s="58"/>
      <c r="BQ13" s="59"/>
      <c r="BR13" s="59"/>
      <c r="BS13" s="60"/>
      <c r="BT13" s="56">
        <f t="shared" si="23"/>
        <v>0</v>
      </c>
      <c r="BU13" s="57">
        <f t="shared" si="24"/>
        <v>0</v>
      </c>
      <c r="BV13" s="57">
        <f t="shared" si="25"/>
        <v>0</v>
      </c>
      <c r="BW13" s="84">
        <f t="shared" si="26"/>
        <v>0</v>
      </c>
      <c r="BX13" s="21">
        <f t="shared" si="0"/>
        <v>30</v>
      </c>
      <c r="BY13" s="22">
        <f t="shared" si="27"/>
        <v>0</v>
      </c>
    </row>
    <row r="14" spans="1:77">
      <c r="A14" s="23"/>
      <c r="B14" s="24"/>
      <c r="C14" s="63"/>
      <c r="D14" s="71"/>
      <c r="E14" s="72">
        <v>10</v>
      </c>
      <c r="F14" s="58"/>
      <c r="G14" s="58"/>
      <c r="H14" s="58"/>
      <c r="I14" s="58"/>
      <c r="J14" s="56">
        <f t="shared" si="1"/>
        <v>0</v>
      </c>
      <c r="K14" s="57">
        <f t="shared" si="2"/>
        <v>0</v>
      </c>
      <c r="L14" s="57">
        <f t="shared" si="3"/>
        <v>0</v>
      </c>
      <c r="M14" s="84">
        <f t="shared" si="28"/>
        <v>0</v>
      </c>
      <c r="N14" s="63"/>
      <c r="O14" s="71"/>
      <c r="P14" s="72">
        <v>10</v>
      </c>
      <c r="Q14" s="58"/>
      <c r="R14" s="58"/>
      <c r="S14" s="58"/>
      <c r="T14" s="58"/>
      <c r="U14" s="56">
        <f t="shared" si="4"/>
        <v>0</v>
      </c>
      <c r="V14" s="57">
        <f t="shared" si="5"/>
        <v>0</v>
      </c>
      <c r="W14" s="57">
        <f t="shared" si="6"/>
        <v>0</v>
      </c>
      <c r="X14" s="84">
        <f t="shared" si="7"/>
        <v>0</v>
      </c>
      <c r="Y14" s="63"/>
      <c r="Z14" s="71"/>
      <c r="AA14" s="72">
        <v>10</v>
      </c>
      <c r="AB14" s="58"/>
      <c r="AC14" s="58"/>
      <c r="AD14" s="58"/>
      <c r="AE14" s="58"/>
      <c r="AF14" s="56">
        <f>IF(Z14=0,(0),(AA14-((LARGE(AB14:AE14,2)+LARGE(AB14:AE14,3))/2)))</f>
        <v>0</v>
      </c>
      <c r="AG14" s="57">
        <f t="shared" si="9"/>
        <v>0</v>
      </c>
      <c r="AH14" s="57">
        <f t="shared" si="10"/>
        <v>0</v>
      </c>
      <c r="AI14" s="84">
        <f t="shared" si="11"/>
        <v>0</v>
      </c>
      <c r="AJ14" s="73"/>
      <c r="AK14" s="71"/>
      <c r="AL14" s="54"/>
      <c r="AM14" s="54"/>
      <c r="AN14" s="54"/>
      <c r="AO14" s="54"/>
      <c r="AP14" s="56">
        <f t="shared" si="12"/>
        <v>0</v>
      </c>
      <c r="AQ14" s="71"/>
      <c r="AR14" s="58"/>
      <c r="AS14" s="58"/>
      <c r="AT14" s="58"/>
      <c r="AU14" s="58"/>
      <c r="AV14" s="56">
        <f t="shared" si="13"/>
        <v>0</v>
      </c>
      <c r="AW14" s="67">
        <f t="shared" si="14"/>
        <v>0</v>
      </c>
      <c r="AX14" s="68">
        <f t="shared" si="15"/>
        <v>0</v>
      </c>
      <c r="AY14" s="69">
        <f t="shared" si="16"/>
        <v>0</v>
      </c>
      <c r="AZ14" s="70">
        <f t="shared" si="17"/>
        <v>0</v>
      </c>
      <c r="BA14" s="84">
        <f t="shared" si="18"/>
        <v>0</v>
      </c>
      <c r="BB14" s="63"/>
      <c r="BC14" s="71"/>
      <c r="BD14" s="72">
        <v>10</v>
      </c>
      <c r="BE14" s="58"/>
      <c r="BF14" s="58"/>
      <c r="BG14" s="58"/>
      <c r="BH14" s="58"/>
      <c r="BI14" s="56">
        <f t="shared" si="19"/>
        <v>0</v>
      </c>
      <c r="BJ14" s="57">
        <f t="shared" si="20"/>
        <v>0</v>
      </c>
      <c r="BK14" s="57">
        <f t="shared" si="21"/>
        <v>0</v>
      </c>
      <c r="BL14" s="84">
        <f t="shared" si="22"/>
        <v>0</v>
      </c>
      <c r="BM14" s="63"/>
      <c r="BN14" s="71"/>
      <c r="BO14" s="72">
        <v>10</v>
      </c>
      <c r="BP14" s="58"/>
      <c r="BQ14" s="58"/>
      <c r="BR14" s="58"/>
      <c r="BS14" s="58"/>
      <c r="BT14" s="56">
        <f t="shared" si="23"/>
        <v>0</v>
      </c>
      <c r="BU14" s="57">
        <f t="shared" si="24"/>
        <v>0</v>
      </c>
      <c r="BV14" s="57">
        <f t="shared" si="25"/>
        <v>0</v>
      </c>
      <c r="BW14" s="84">
        <f t="shared" si="26"/>
        <v>0</v>
      </c>
      <c r="BX14" s="21">
        <f t="shared" si="0"/>
        <v>30</v>
      </c>
      <c r="BY14" s="22">
        <f t="shared" si="27"/>
        <v>0</v>
      </c>
    </row>
    <row r="15" spans="1:77" ht="13.5" thickBot="1">
      <c r="A15" s="25"/>
      <c r="B15" s="26"/>
      <c r="C15" s="74"/>
      <c r="D15" s="75"/>
      <c r="E15" s="76">
        <v>10</v>
      </c>
      <c r="F15" s="61"/>
      <c r="G15" s="61"/>
      <c r="H15" s="61"/>
      <c r="I15" s="61"/>
      <c r="J15" s="56">
        <f t="shared" si="1"/>
        <v>0</v>
      </c>
      <c r="K15" s="62">
        <f t="shared" si="2"/>
        <v>0</v>
      </c>
      <c r="L15" s="77">
        <f t="shared" si="3"/>
        <v>0</v>
      </c>
      <c r="M15" s="84">
        <f t="shared" si="28"/>
        <v>0</v>
      </c>
      <c r="N15" s="74"/>
      <c r="O15" s="75"/>
      <c r="P15" s="76">
        <v>10</v>
      </c>
      <c r="Q15" s="61"/>
      <c r="R15" s="61"/>
      <c r="S15" s="61"/>
      <c r="T15" s="61"/>
      <c r="U15" s="56">
        <f t="shared" si="4"/>
        <v>0</v>
      </c>
      <c r="V15" s="62">
        <f t="shared" si="5"/>
        <v>0</v>
      </c>
      <c r="W15" s="77">
        <f t="shared" si="6"/>
        <v>0</v>
      </c>
      <c r="X15" s="84">
        <f t="shared" si="7"/>
        <v>0</v>
      </c>
      <c r="Y15" s="74"/>
      <c r="Z15" s="75"/>
      <c r="AA15" s="76">
        <v>10</v>
      </c>
      <c r="AB15" s="61"/>
      <c r="AC15" s="61"/>
      <c r="AD15" s="61"/>
      <c r="AE15" s="61"/>
      <c r="AF15" s="56">
        <f t="shared" ref="AF15" si="29">IF(Z15=0,(0),(AA15-((LARGE(AB15:AE15,2)+LARGE(AB15:AE15,3))/2)))</f>
        <v>0</v>
      </c>
      <c r="AG15" s="62">
        <f t="shared" si="9"/>
        <v>0</v>
      </c>
      <c r="AH15" s="77">
        <f t="shared" si="10"/>
        <v>0</v>
      </c>
      <c r="AI15" s="84">
        <f t="shared" si="11"/>
        <v>0</v>
      </c>
      <c r="AJ15" s="78"/>
      <c r="AK15" s="75"/>
      <c r="AL15" s="61"/>
      <c r="AM15" s="61"/>
      <c r="AN15" s="61"/>
      <c r="AO15" s="61"/>
      <c r="AP15" s="79">
        <f t="shared" si="12"/>
        <v>0</v>
      </c>
      <c r="AQ15" s="75"/>
      <c r="AR15" s="61"/>
      <c r="AS15" s="61"/>
      <c r="AT15" s="61"/>
      <c r="AU15" s="61"/>
      <c r="AV15" s="79">
        <f t="shared" si="13"/>
        <v>0</v>
      </c>
      <c r="AW15" s="80">
        <f t="shared" si="14"/>
        <v>0</v>
      </c>
      <c r="AX15" s="81">
        <f t="shared" si="15"/>
        <v>0</v>
      </c>
      <c r="AY15" s="82">
        <f t="shared" si="16"/>
        <v>0</v>
      </c>
      <c r="AZ15" s="83">
        <f t="shared" si="17"/>
        <v>0</v>
      </c>
      <c r="BA15" s="84">
        <f t="shared" si="18"/>
        <v>0</v>
      </c>
      <c r="BB15" s="74"/>
      <c r="BC15" s="75"/>
      <c r="BD15" s="76">
        <v>10</v>
      </c>
      <c r="BE15" s="61"/>
      <c r="BF15" s="61"/>
      <c r="BG15" s="61"/>
      <c r="BH15" s="61"/>
      <c r="BI15" s="56">
        <f t="shared" si="19"/>
        <v>0</v>
      </c>
      <c r="BJ15" s="62">
        <f t="shared" si="20"/>
        <v>0</v>
      </c>
      <c r="BK15" s="57">
        <f t="shared" si="21"/>
        <v>0</v>
      </c>
      <c r="BL15" s="84">
        <f t="shared" si="22"/>
        <v>0</v>
      </c>
      <c r="BM15" s="74"/>
      <c r="BN15" s="75"/>
      <c r="BO15" s="76">
        <v>10</v>
      </c>
      <c r="BP15" s="61"/>
      <c r="BQ15" s="61"/>
      <c r="BR15" s="61"/>
      <c r="BS15" s="61"/>
      <c r="BT15" s="56">
        <f t="shared" si="23"/>
        <v>0</v>
      </c>
      <c r="BU15" s="57">
        <f t="shared" si="24"/>
        <v>0</v>
      </c>
      <c r="BV15" s="57">
        <f t="shared" si="25"/>
        <v>0</v>
      </c>
      <c r="BW15" s="84">
        <f t="shared" si="26"/>
        <v>0</v>
      </c>
      <c r="BX15" s="21">
        <f t="shared" si="0"/>
        <v>30</v>
      </c>
      <c r="BY15" s="22">
        <f t="shared" si="27"/>
        <v>0</v>
      </c>
    </row>
    <row r="16" spans="1:77" ht="18.75" thickBot="1">
      <c r="A16" s="32" t="s">
        <v>23</v>
      </c>
      <c r="B16" s="33"/>
      <c r="C16" s="34"/>
      <c r="D16" s="33"/>
      <c r="E16" s="33"/>
      <c r="F16" s="33"/>
      <c r="G16" s="33"/>
      <c r="H16" s="33"/>
      <c r="I16" s="35"/>
      <c r="J16" s="36"/>
      <c r="K16" s="37"/>
      <c r="L16" s="38"/>
      <c r="M16" s="31">
        <f>LARGE(L8:L15,1)+LARGE(L8:L15,2)+LARGE(L8:L15,3)</f>
        <v>34.9</v>
      </c>
      <c r="N16" s="34"/>
      <c r="O16" s="33"/>
      <c r="P16" s="33"/>
      <c r="Q16" s="33"/>
      <c r="R16" s="33"/>
      <c r="S16" s="33"/>
      <c r="T16" s="35"/>
      <c r="U16" s="36"/>
      <c r="V16" s="37"/>
      <c r="W16" s="38"/>
      <c r="X16" s="31">
        <f>LARGE(W8:W15,1)+LARGE(W8:W15,2)+LARGE(W8:W15,3)</f>
        <v>30.7</v>
      </c>
      <c r="Y16" s="34"/>
      <c r="Z16" s="33"/>
      <c r="AA16" s="33"/>
      <c r="AB16" s="33"/>
      <c r="AC16" s="33"/>
      <c r="AD16" s="33"/>
      <c r="AE16" s="35"/>
      <c r="AF16" s="36"/>
      <c r="AG16" s="37"/>
      <c r="AH16" s="38"/>
      <c r="AI16" s="31">
        <f>LARGE(AH8:AH15,1)+LARGE(AH8:AH15,2)+LARGE(AH8:AH15,3)</f>
        <v>32.200000000000003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9"/>
      <c r="AV16" s="39"/>
      <c r="AW16" s="39"/>
      <c r="AX16" s="40"/>
      <c r="AY16" s="41"/>
      <c r="AZ16" s="48"/>
      <c r="BA16" s="31">
        <f>LARGE(AY8:AY15,1)+LARGE(AY8:AY15,2)+LARGE(AY8:AY15,3)</f>
        <v>31.35</v>
      </c>
      <c r="BB16" s="39"/>
      <c r="BC16" s="33"/>
      <c r="BD16" s="33"/>
      <c r="BE16" s="42"/>
      <c r="BF16" s="33"/>
      <c r="BG16" s="33"/>
      <c r="BH16" s="35"/>
      <c r="BI16" s="36"/>
      <c r="BJ16" s="37"/>
      <c r="BK16" s="38"/>
      <c r="BL16" s="31">
        <f>LARGE(BK8:BK15,1)+LARGE(BK8:BK15,2)+LARGE(BK8:BK15,3)</f>
        <v>28.549999999999997</v>
      </c>
      <c r="BM16" s="33"/>
      <c r="BN16" s="33"/>
      <c r="BO16" s="33"/>
      <c r="BP16" s="33"/>
      <c r="BQ16" s="33"/>
      <c r="BR16" s="33"/>
      <c r="BS16" s="35"/>
      <c r="BT16" s="36"/>
      <c r="BU16" s="37"/>
      <c r="BV16" s="38"/>
      <c r="BW16" s="31">
        <f>LARGE(BV8:BV15,1)+LARGE(BV8:BV15,2)+LARGE(BV8:BV15,3)</f>
        <v>29.800000000000004</v>
      </c>
      <c r="BX16" s="43"/>
    </row>
    <row r="17" spans="1:78" ht="18.75" thickBot="1">
      <c r="A17" s="32" t="s">
        <v>24</v>
      </c>
      <c r="B17" s="33"/>
      <c r="C17" s="39"/>
      <c r="D17" s="33"/>
      <c r="E17" s="33"/>
      <c r="F17" s="33"/>
      <c r="G17" s="33"/>
      <c r="H17" s="33"/>
      <c r="I17" s="39"/>
      <c r="J17" s="40"/>
      <c r="K17" s="44"/>
      <c r="L17" s="45"/>
      <c r="M17" s="31">
        <f>M16</f>
        <v>34.9</v>
      </c>
      <c r="N17" s="39"/>
      <c r="O17" s="33"/>
      <c r="P17" s="33"/>
      <c r="Q17" s="33"/>
      <c r="R17" s="33"/>
      <c r="S17" s="33"/>
      <c r="T17" s="39"/>
      <c r="U17" s="40"/>
      <c r="V17" s="44"/>
      <c r="W17" s="45"/>
      <c r="X17" s="31">
        <f>M17+X16</f>
        <v>65.599999999999994</v>
      </c>
      <c r="Y17" s="39"/>
      <c r="Z17" s="33"/>
      <c r="AA17" s="33"/>
      <c r="AB17" s="33"/>
      <c r="AC17" s="33"/>
      <c r="AD17" s="33"/>
      <c r="AE17" s="39"/>
      <c r="AF17" s="40"/>
      <c r="AG17" s="44"/>
      <c r="AH17" s="45"/>
      <c r="AI17" s="31">
        <f>AI16+X17</f>
        <v>97.8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9"/>
      <c r="AV17" s="39"/>
      <c r="AW17" s="39"/>
      <c r="AX17" s="40"/>
      <c r="AY17" s="41"/>
      <c r="AZ17" s="41"/>
      <c r="BA17" s="31">
        <f>BA16+AI17</f>
        <v>129.15</v>
      </c>
      <c r="BB17" s="39"/>
      <c r="BC17" s="33"/>
      <c r="BD17" s="33"/>
      <c r="BE17" s="33"/>
      <c r="BF17" s="33"/>
      <c r="BG17" s="33"/>
      <c r="BH17" s="39"/>
      <c r="BI17" s="40"/>
      <c r="BJ17" s="44"/>
      <c r="BK17" s="45"/>
      <c r="BL17" s="31">
        <f>BA17+BL16</f>
        <v>157.69999999999999</v>
      </c>
      <c r="BM17" s="33"/>
      <c r="BN17" s="33"/>
      <c r="BO17" s="33"/>
      <c r="BP17" s="33"/>
      <c r="BQ17" s="33"/>
      <c r="BR17" s="33"/>
      <c r="BS17" s="39"/>
      <c r="BT17" s="40"/>
      <c r="BU17" s="44"/>
      <c r="BV17" s="45"/>
      <c r="BW17" s="31">
        <f>BL17+BW16</f>
        <v>187.5</v>
      </c>
      <c r="BX17" s="49">
        <f>RANK(BZ17,BZ:BZ,0)</f>
        <v>5</v>
      </c>
      <c r="BZ17" s="22">
        <f>BW17</f>
        <v>187.5</v>
      </c>
    </row>
    <row r="18" spans="1:78" ht="18">
      <c r="A18" s="32"/>
      <c r="B18" s="33"/>
      <c r="C18" s="39"/>
      <c r="D18" s="33"/>
      <c r="E18" s="33"/>
      <c r="F18" s="33"/>
      <c r="G18" s="33"/>
      <c r="H18" s="33"/>
      <c r="I18" s="39"/>
      <c r="J18" s="39"/>
      <c r="K18" s="85"/>
      <c r="L18" s="85"/>
      <c r="M18" s="85"/>
      <c r="N18" s="39"/>
      <c r="O18" s="33"/>
      <c r="P18" s="33"/>
      <c r="Q18" s="33"/>
      <c r="R18" s="33"/>
      <c r="S18" s="33"/>
      <c r="T18" s="39"/>
      <c r="U18" s="39"/>
      <c r="V18" s="85"/>
      <c r="W18" s="85"/>
      <c r="X18" s="85"/>
      <c r="Y18" s="39"/>
      <c r="Z18" s="33"/>
      <c r="AA18" s="33"/>
      <c r="AB18" s="33"/>
      <c r="AC18" s="33"/>
      <c r="AD18" s="33"/>
      <c r="AE18" s="39"/>
      <c r="AF18" s="39"/>
      <c r="AG18" s="85"/>
      <c r="AH18" s="85"/>
      <c r="AI18" s="85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9"/>
      <c r="AV18" s="39"/>
      <c r="AW18" s="39"/>
      <c r="AX18" s="39"/>
      <c r="AY18" s="39"/>
      <c r="AZ18" s="33"/>
      <c r="BA18" s="85"/>
      <c r="BB18" s="39"/>
      <c r="BC18" s="33"/>
      <c r="BD18" s="33"/>
      <c r="BE18" s="33"/>
      <c r="BF18" s="33"/>
      <c r="BG18" s="33"/>
      <c r="BH18" s="39"/>
      <c r="BI18" s="39"/>
      <c r="BJ18" s="85"/>
      <c r="BK18" s="85"/>
      <c r="BL18" s="85"/>
      <c r="BM18" s="33"/>
      <c r="BN18" s="33"/>
      <c r="BO18" s="33"/>
      <c r="BP18" s="33"/>
      <c r="BQ18" s="33"/>
      <c r="BR18" s="33"/>
      <c r="BS18" s="39"/>
      <c r="BT18" s="39"/>
      <c r="BU18" s="85"/>
      <c r="BV18" s="85"/>
      <c r="BW18" s="85"/>
      <c r="BX18" s="86"/>
    </row>
    <row r="19" spans="1:78" ht="18">
      <c r="A19" s="32"/>
      <c r="B19" s="33"/>
      <c r="C19" s="39"/>
      <c r="D19" s="33"/>
      <c r="E19" s="33"/>
      <c r="F19" s="33"/>
      <c r="G19" s="33"/>
      <c r="H19" s="33"/>
      <c r="I19" s="39"/>
      <c r="J19" s="39"/>
      <c r="K19" s="85"/>
      <c r="L19" s="85"/>
      <c r="M19" s="85"/>
      <c r="N19" s="39"/>
      <c r="O19" s="33"/>
      <c r="P19" s="33"/>
      <c r="Q19" s="33"/>
      <c r="R19" s="33"/>
      <c r="S19" s="33"/>
      <c r="T19" s="39"/>
      <c r="U19" s="39"/>
      <c r="V19" s="85"/>
      <c r="W19" s="85"/>
      <c r="X19" s="85"/>
      <c r="Y19" s="39"/>
      <c r="Z19" s="33"/>
      <c r="AA19" s="33"/>
      <c r="AB19" s="33"/>
      <c r="AC19" s="33"/>
      <c r="AD19" s="33"/>
      <c r="AE19" s="39"/>
      <c r="AF19" s="39"/>
      <c r="AG19" s="85"/>
      <c r="AH19" s="85"/>
      <c r="AI19" s="85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9"/>
      <c r="AV19" s="39"/>
      <c r="AW19" s="39"/>
      <c r="AX19" s="39"/>
      <c r="AY19" s="39"/>
      <c r="AZ19" s="33"/>
      <c r="BA19" s="85"/>
      <c r="BB19" s="39"/>
      <c r="BC19" s="33"/>
      <c r="BD19" s="33"/>
      <c r="BE19" s="33"/>
      <c r="BF19" s="33"/>
      <c r="BG19" s="33"/>
      <c r="BH19" s="39"/>
      <c r="BI19" s="39"/>
      <c r="BJ19" s="85"/>
      <c r="BK19" s="85"/>
      <c r="BL19" s="85"/>
      <c r="BM19" s="33"/>
      <c r="BN19" s="33"/>
      <c r="BO19" s="33"/>
      <c r="BP19" s="33"/>
      <c r="BQ19" s="33"/>
      <c r="BR19" s="33"/>
      <c r="BS19" s="39"/>
      <c r="BT19" s="39"/>
      <c r="BU19" s="85"/>
      <c r="BV19" s="85"/>
      <c r="BW19" s="85"/>
      <c r="BX19" s="86"/>
    </row>
    <row r="20" spans="1:78" ht="18.75" thickBot="1">
      <c r="A20" s="1" t="s">
        <v>8</v>
      </c>
      <c r="B20" t="s">
        <v>34</v>
      </c>
      <c r="C20" s="95"/>
      <c r="D20" s="95"/>
      <c r="E20" s="95"/>
      <c r="F20" s="95"/>
      <c r="G20" s="95"/>
      <c r="H20" s="95"/>
      <c r="I20" s="95"/>
      <c r="J20" s="27"/>
      <c r="K20" s="27"/>
      <c r="L20" s="27"/>
      <c r="M20" s="27"/>
      <c r="N20" s="27"/>
      <c r="T20" s="27"/>
      <c r="U20" s="27"/>
      <c r="V20" s="27"/>
      <c r="W20" s="27"/>
      <c r="X20" s="27"/>
      <c r="Y20" s="27"/>
      <c r="AE20" s="27"/>
      <c r="AF20" s="27"/>
      <c r="AG20" s="27"/>
      <c r="AH20" s="27"/>
      <c r="AI20" s="27"/>
      <c r="AJ20" s="96"/>
      <c r="AK20" s="96"/>
      <c r="AL20" s="96"/>
      <c r="AM20" s="96"/>
      <c r="AN20" s="96"/>
      <c r="AO20" s="96"/>
      <c r="AP20" s="96"/>
      <c r="AV20" s="27"/>
      <c r="AW20" s="27"/>
      <c r="AX20" s="27"/>
      <c r="AY20" s="27"/>
      <c r="AZ20" s="27"/>
      <c r="BA20" s="27"/>
      <c r="BB20" s="27"/>
      <c r="BH20" s="27"/>
      <c r="BI20" s="27"/>
      <c r="BJ20" s="27"/>
      <c r="BK20" s="27"/>
      <c r="BL20" s="27"/>
      <c r="BS20" s="27"/>
      <c r="BT20" s="27"/>
      <c r="BU20" s="27"/>
      <c r="BV20" s="27"/>
      <c r="BW20" s="27"/>
      <c r="BX20" s="27"/>
    </row>
    <row r="21" spans="1:78" ht="18.75" thickBot="1">
      <c r="A21" s="3"/>
      <c r="B21" s="4"/>
      <c r="C21" s="92" t="s">
        <v>15</v>
      </c>
      <c r="D21" s="93"/>
      <c r="E21" s="93"/>
      <c r="F21" s="93"/>
      <c r="G21" s="93"/>
      <c r="H21" s="93"/>
      <c r="I21" s="93"/>
      <c r="J21" s="93"/>
      <c r="K21" s="94"/>
      <c r="L21" s="87"/>
      <c r="M21" s="110" t="s">
        <v>14</v>
      </c>
      <c r="N21" s="92" t="s">
        <v>30</v>
      </c>
      <c r="O21" s="93"/>
      <c r="P21" s="93"/>
      <c r="Q21" s="93"/>
      <c r="R21" s="93"/>
      <c r="S21" s="93"/>
      <c r="T21" s="93"/>
      <c r="U21" s="93"/>
      <c r="V21" s="94"/>
      <c r="W21" s="87"/>
      <c r="X21" s="110" t="s">
        <v>14</v>
      </c>
      <c r="Y21" s="92" t="s">
        <v>31</v>
      </c>
      <c r="Z21" s="93"/>
      <c r="AA21" s="93"/>
      <c r="AB21" s="93"/>
      <c r="AC21" s="93"/>
      <c r="AD21" s="93"/>
      <c r="AE21" s="93"/>
      <c r="AF21" s="93"/>
      <c r="AG21" s="94"/>
      <c r="AH21" s="87"/>
      <c r="AI21" s="110" t="s">
        <v>14</v>
      </c>
      <c r="AJ21" s="97" t="s">
        <v>10</v>
      </c>
      <c r="AK21" s="93"/>
      <c r="AL21" s="93"/>
      <c r="AM21" s="93"/>
      <c r="AN21" s="93"/>
      <c r="AO21" s="93"/>
      <c r="AP21" s="94"/>
      <c r="AQ21" s="98" t="s">
        <v>11</v>
      </c>
      <c r="AR21" s="99"/>
      <c r="AS21" s="99"/>
      <c r="AT21" s="99"/>
      <c r="AU21" s="99"/>
      <c r="AV21" s="100"/>
      <c r="AW21" s="97" t="s">
        <v>9</v>
      </c>
      <c r="AX21" s="94"/>
      <c r="AY21" s="87"/>
      <c r="AZ21" s="112" t="s">
        <v>12</v>
      </c>
      <c r="BA21" s="110" t="s">
        <v>14</v>
      </c>
      <c r="BB21" s="92" t="s">
        <v>13</v>
      </c>
      <c r="BC21" s="93"/>
      <c r="BD21" s="93"/>
      <c r="BE21" s="93"/>
      <c r="BF21" s="93"/>
      <c r="BG21" s="93"/>
      <c r="BH21" s="93"/>
      <c r="BI21" s="93"/>
      <c r="BJ21" s="94"/>
      <c r="BK21" s="87"/>
      <c r="BL21" s="110" t="s">
        <v>14</v>
      </c>
      <c r="BM21" s="92" t="s">
        <v>32</v>
      </c>
      <c r="BN21" s="93"/>
      <c r="BO21" s="93"/>
      <c r="BP21" s="93"/>
      <c r="BQ21" s="93"/>
      <c r="BR21" s="93"/>
      <c r="BS21" s="93"/>
      <c r="BT21" s="93"/>
      <c r="BU21" s="94"/>
      <c r="BV21" s="87"/>
      <c r="BW21" s="110" t="s">
        <v>16</v>
      </c>
      <c r="BX21" s="5" t="s">
        <v>17</v>
      </c>
    </row>
    <row r="22" spans="1:78" ht="18.75" thickBot="1">
      <c r="A22" s="6" t="s">
        <v>18</v>
      </c>
      <c r="B22" s="7"/>
      <c r="C22" s="9" t="s">
        <v>19</v>
      </c>
      <c r="D22" s="9" t="s">
        <v>4</v>
      </c>
      <c r="E22" s="13" t="s">
        <v>6</v>
      </c>
      <c r="F22" s="10">
        <v>1</v>
      </c>
      <c r="G22" s="11">
        <v>2</v>
      </c>
      <c r="H22" s="11">
        <v>3</v>
      </c>
      <c r="I22" s="12">
        <v>4</v>
      </c>
      <c r="J22" s="9" t="s">
        <v>7</v>
      </c>
      <c r="K22" s="91" t="s">
        <v>9</v>
      </c>
      <c r="L22" s="91"/>
      <c r="M22" s="111"/>
      <c r="N22" s="9" t="s">
        <v>19</v>
      </c>
      <c r="O22" s="9" t="s">
        <v>4</v>
      </c>
      <c r="P22" s="13" t="s">
        <v>6</v>
      </c>
      <c r="Q22" s="10">
        <v>1</v>
      </c>
      <c r="R22" s="11">
        <v>2</v>
      </c>
      <c r="S22" s="11">
        <v>3</v>
      </c>
      <c r="T22" s="12">
        <v>4</v>
      </c>
      <c r="U22" s="9" t="s">
        <v>7</v>
      </c>
      <c r="V22" s="91" t="s">
        <v>9</v>
      </c>
      <c r="W22" s="91"/>
      <c r="X22" s="111"/>
      <c r="Y22" s="9" t="s">
        <v>19</v>
      </c>
      <c r="Z22" s="9" t="s">
        <v>4</v>
      </c>
      <c r="AA22" s="13" t="s">
        <v>6</v>
      </c>
      <c r="AB22" s="10">
        <v>1</v>
      </c>
      <c r="AC22" s="11">
        <v>2</v>
      </c>
      <c r="AD22" s="11">
        <v>3</v>
      </c>
      <c r="AE22" s="12">
        <v>4</v>
      </c>
      <c r="AF22" s="9" t="s">
        <v>7</v>
      </c>
      <c r="AG22" s="91" t="s">
        <v>9</v>
      </c>
      <c r="AH22" s="91"/>
      <c r="AI22" s="111"/>
      <c r="AJ22" s="8" t="s">
        <v>19</v>
      </c>
      <c r="AK22" s="9" t="s">
        <v>4</v>
      </c>
      <c r="AL22" s="10">
        <v>1</v>
      </c>
      <c r="AM22" s="11">
        <v>2</v>
      </c>
      <c r="AN22" s="11">
        <v>3</v>
      </c>
      <c r="AO22" s="12">
        <v>4</v>
      </c>
      <c r="AP22" s="9" t="s">
        <v>7</v>
      </c>
      <c r="AQ22" s="13" t="s">
        <v>4</v>
      </c>
      <c r="AR22" s="14">
        <v>1</v>
      </c>
      <c r="AS22" s="15">
        <v>2</v>
      </c>
      <c r="AT22" s="15">
        <v>3</v>
      </c>
      <c r="AU22" s="16">
        <v>4</v>
      </c>
      <c r="AV22" s="13" t="s">
        <v>7</v>
      </c>
      <c r="AW22" s="17" t="s">
        <v>20</v>
      </c>
      <c r="AX22" s="18" t="s">
        <v>21</v>
      </c>
      <c r="AY22" s="91"/>
      <c r="AZ22" s="113"/>
      <c r="BA22" s="111"/>
      <c r="BB22" s="9" t="s">
        <v>19</v>
      </c>
      <c r="BC22" s="9" t="s">
        <v>4</v>
      </c>
      <c r="BD22" s="13" t="s">
        <v>6</v>
      </c>
      <c r="BE22" s="10">
        <v>1</v>
      </c>
      <c r="BF22" s="11">
        <v>2</v>
      </c>
      <c r="BG22" s="11">
        <v>3</v>
      </c>
      <c r="BH22" s="12">
        <v>4</v>
      </c>
      <c r="BI22" s="9" t="s">
        <v>7</v>
      </c>
      <c r="BJ22" s="91" t="s">
        <v>9</v>
      </c>
      <c r="BK22" s="91"/>
      <c r="BL22" s="114"/>
      <c r="BM22" s="9" t="s">
        <v>19</v>
      </c>
      <c r="BN22" s="9" t="s">
        <v>4</v>
      </c>
      <c r="BO22" s="13" t="s">
        <v>6</v>
      </c>
      <c r="BP22" s="10">
        <v>1</v>
      </c>
      <c r="BQ22" s="11">
        <v>2</v>
      </c>
      <c r="BR22" s="11">
        <v>3</v>
      </c>
      <c r="BS22" s="12">
        <v>4</v>
      </c>
      <c r="BT22" s="9" t="s">
        <v>7</v>
      </c>
      <c r="BU22" s="91" t="s">
        <v>9</v>
      </c>
      <c r="BV22" s="91"/>
      <c r="BW22" s="111"/>
      <c r="BX22" s="9"/>
    </row>
    <row r="23" spans="1:78">
      <c r="A23" s="19" t="s">
        <v>53</v>
      </c>
      <c r="B23" s="20" t="s">
        <v>48</v>
      </c>
      <c r="C23" s="63"/>
      <c r="D23" s="64">
        <v>2.8</v>
      </c>
      <c r="E23" s="65">
        <v>10</v>
      </c>
      <c r="F23" s="54">
        <v>1.2</v>
      </c>
      <c r="G23" s="53">
        <v>1.2</v>
      </c>
      <c r="H23" s="53">
        <v>1</v>
      </c>
      <c r="I23" s="55">
        <v>1</v>
      </c>
      <c r="J23" s="56">
        <f>IF(D23=0,(0),(E23-((LARGE(F23:I23,2)+LARGE(F23:I23,3))/2)))</f>
        <v>8.9</v>
      </c>
      <c r="K23" s="57">
        <f>IF(D23=0,(0),(D23+J23))</f>
        <v>11.7</v>
      </c>
      <c r="L23" s="57">
        <f>IF(C23="x",(0),(K23))</f>
        <v>11.7</v>
      </c>
      <c r="M23" s="84">
        <f>K23</f>
        <v>11.7</v>
      </c>
      <c r="N23" s="63"/>
      <c r="O23" s="64">
        <v>2.1</v>
      </c>
      <c r="P23" s="65">
        <v>10</v>
      </c>
      <c r="Q23" s="54">
        <v>2</v>
      </c>
      <c r="R23" s="53">
        <v>2</v>
      </c>
      <c r="S23" s="53">
        <v>2.5</v>
      </c>
      <c r="T23" s="55">
        <v>2.5</v>
      </c>
      <c r="U23" s="56">
        <f>IF(O23=0,(0),(P23-((LARGE(Q23:T23,2)+LARGE(Q23:T23,3))/2)))</f>
        <v>7.75</v>
      </c>
      <c r="V23" s="57">
        <f>IF(O23=0,(0),(O23+U23))</f>
        <v>9.85</v>
      </c>
      <c r="W23" s="57">
        <f>IF(N23="x",(0),(V23))</f>
        <v>9.85</v>
      </c>
      <c r="X23" s="84">
        <f>M23+V23</f>
        <v>21.549999999999997</v>
      </c>
      <c r="Y23" s="63"/>
      <c r="Z23" s="64">
        <v>2.5</v>
      </c>
      <c r="AA23" s="65">
        <v>10</v>
      </c>
      <c r="AB23" s="54">
        <v>1.7</v>
      </c>
      <c r="AC23" s="53">
        <v>1.7</v>
      </c>
      <c r="AD23" s="53">
        <v>1.2</v>
      </c>
      <c r="AE23" s="55">
        <v>1.2</v>
      </c>
      <c r="AF23" s="56">
        <f>IF(Z23=0,(0),(AA23-((LARGE(AB23:AE23,2)+LARGE(AB23:AE23,3))/2)))</f>
        <v>8.5500000000000007</v>
      </c>
      <c r="AG23" s="57">
        <f>IF(Z23=0,(0),(Z23+AF23))</f>
        <v>11.05</v>
      </c>
      <c r="AH23" s="57">
        <f>IF(Y23="x",(0),(AG23))</f>
        <v>11.05</v>
      </c>
      <c r="AI23" s="84">
        <f>X23+AG23</f>
        <v>32.599999999999994</v>
      </c>
      <c r="AJ23" s="66"/>
      <c r="AK23" s="64">
        <v>1.6</v>
      </c>
      <c r="AL23" s="54">
        <v>1.5</v>
      </c>
      <c r="AM23" s="54">
        <v>1.5</v>
      </c>
      <c r="AN23" s="54">
        <v>1.6</v>
      </c>
      <c r="AO23" s="54">
        <v>1.6</v>
      </c>
      <c r="AP23" s="56">
        <f>IF(AK23=0,(0),(10-((LARGE(AL23:AO23,2)+LARGE(AL23:AO23,3))/2)))</f>
        <v>8.4499999999999993</v>
      </c>
      <c r="AQ23" s="64"/>
      <c r="AR23" s="54"/>
      <c r="AS23" s="53"/>
      <c r="AT23" s="53"/>
      <c r="AU23" s="55"/>
      <c r="AV23" s="56">
        <f>IF(AQ23=0,(0),(10-((LARGE(AR23:AU23,2)+LARGE(AR23:AU23,3))/2)))</f>
        <v>0</v>
      </c>
      <c r="AW23" s="67">
        <f>AK23+AP23</f>
        <v>10.049999999999999</v>
      </c>
      <c r="AX23" s="68">
        <f>AQ23+AV23</f>
        <v>0</v>
      </c>
      <c r="AY23" s="69">
        <f>IF(AJ23="x",(0),(AZ23))</f>
        <v>10.049999999999999</v>
      </c>
      <c r="AZ23" s="70">
        <f>LARGE(AW23:AX23,1)</f>
        <v>10.049999999999999</v>
      </c>
      <c r="BA23" s="84">
        <f>AZ23+AI23</f>
        <v>42.649999999999991</v>
      </c>
      <c r="BB23" s="63"/>
      <c r="BC23" s="64">
        <v>2.2000000000000002</v>
      </c>
      <c r="BD23" s="65">
        <v>10</v>
      </c>
      <c r="BE23" s="54">
        <v>2.2999999999999998</v>
      </c>
      <c r="BF23" s="53">
        <v>2.2999999999999998</v>
      </c>
      <c r="BG23" s="53">
        <v>2.5</v>
      </c>
      <c r="BH23" s="55">
        <v>2.5</v>
      </c>
      <c r="BI23" s="56">
        <f>IF(BC23=0,(0),(BD23-((LARGE(BE23:BH23,2)+LARGE(BE23:BH23,3))/2)))</f>
        <v>7.6</v>
      </c>
      <c r="BJ23" s="57">
        <f>IF(BC23=0,(0),(BC23+BI23))</f>
        <v>9.8000000000000007</v>
      </c>
      <c r="BK23" s="57">
        <f>IF(BB23="x",(0),(BJ23))</f>
        <v>9.8000000000000007</v>
      </c>
      <c r="BL23" s="84">
        <f>BA23+BJ23</f>
        <v>52.449999999999989</v>
      </c>
      <c r="BM23" s="63"/>
      <c r="BN23" s="64">
        <v>1.7</v>
      </c>
      <c r="BO23" s="65">
        <v>10</v>
      </c>
      <c r="BP23" s="54">
        <v>1.6</v>
      </c>
      <c r="BQ23" s="53">
        <v>1.6</v>
      </c>
      <c r="BR23" s="53">
        <v>1.6</v>
      </c>
      <c r="BS23" s="55">
        <v>1.6</v>
      </c>
      <c r="BT23" s="56">
        <f>IF(BN23=0,(0),(BO23-((LARGE(BP23:BS23,2)+LARGE(BP23:BS23,3))/2)))</f>
        <v>8.4</v>
      </c>
      <c r="BU23" s="57">
        <f t="shared" ref="BU23:BU30" si="30">IF(BN23=0,(0),(BN23+BT23))</f>
        <v>10.1</v>
      </c>
      <c r="BV23" s="57">
        <f>IF(BM23="x",(0),(BU23))</f>
        <v>10.1</v>
      </c>
      <c r="BW23" s="84">
        <f>BL23+BU23</f>
        <v>62.54999999999999</v>
      </c>
      <c r="BX23" s="21">
        <f t="shared" ref="BX23:BX30" si="31">RANK(BY23,BY:BY,0)</f>
        <v>11</v>
      </c>
      <c r="BY23" s="22">
        <f>BW23</f>
        <v>62.54999999999999</v>
      </c>
    </row>
    <row r="24" spans="1:78">
      <c r="A24" s="23" t="s">
        <v>54</v>
      </c>
      <c r="B24" s="24" t="s">
        <v>55</v>
      </c>
      <c r="C24" s="63"/>
      <c r="D24" s="71">
        <v>3</v>
      </c>
      <c r="E24" s="72">
        <v>10</v>
      </c>
      <c r="F24" s="58">
        <v>1.3</v>
      </c>
      <c r="G24" s="59">
        <v>1.3</v>
      </c>
      <c r="H24" s="59">
        <v>1.2</v>
      </c>
      <c r="I24" s="60">
        <v>1.2</v>
      </c>
      <c r="J24" s="56">
        <f t="shared" ref="J24:J30" si="32">IF(D24=0,(0),(E24-((LARGE(F24:I24,2)+LARGE(F24:I24,3))/2)))</f>
        <v>8.75</v>
      </c>
      <c r="K24" s="57">
        <f t="shared" ref="K24:K30" si="33">IF(D24=0,(0),(D24+J24))</f>
        <v>11.75</v>
      </c>
      <c r="L24" s="57">
        <f t="shared" ref="L24:L30" si="34">IF(C24="x",(0),(K24))</f>
        <v>11.75</v>
      </c>
      <c r="M24" s="84">
        <f t="shared" ref="M24:M30" si="35">K24</f>
        <v>11.75</v>
      </c>
      <c r="N24" s="63"/>
      <c r="O24" s="71">
        <v>2.1</v>
      </c>
      <c r="P24" s="72">
        <v>10</v>
      </c>
      <c r="Q24" s="58">
        <v>1.5</v>
      </c>
      <c r="R24" s="59">
        <v>1.5</v>
      </c>
      <c r="S24" s="59">
        <v>1.6</v>
      </c>
      <c r="T24" s="60">
        <v>1.6</v>
      </c>
      <c r="U24" s="56">
        <f t="shared" ref="U24:U30" si="36">IF(O24=0,(0),(P24-((LARGE(Q24:T24,2)+LARGE(Q24:T24,3))/2)))</f>
        <v>8.4499999999999993</v>
      </c>
      <c r="V24" s="57">
        <f t="shared" ref="V24:V30" si="37">IF(O24=0,(0),(O24+U24))</f>
        <v>10.549999999999999</v>
      </c>
      <c r="W24" s="57">
        <f t="shared" ref="W24:W30" si="38">IF(N24="x",(0),(V24))</f>
        <v>10.549999999999999</v>
      </c>
      <c r="X24" s="84">
        <f t="shared" ref="X24:X30" si="39">M24+V24</f>
        <v>22.299999999999997</v>
      </c>
      <c r="Y24" s="63"/>
      <c r="Z24" s="71">
        <v>3.4</v>
      </c>
      <c r="AA24" s="72">
        <v>10</v>
      </c>
      <c r="AB24" s="58">
        <v>1.5</v>
      </c>
      <c r="AC24" s="59">
        <v>1.5</v>
      </c>
      <c r="AD24" s="59">
        <v>1.2</v>
      </c>
      <c r="AE24" s="60">
        <v>1.2</v>
      </c>
      <c r="AF24" s="56">
        <f t="shared" ref="AF24:AF30" si="40">IF(Z24=0,(0),(AA24-((LARGE(AB24:AE24,2)+LARGE(AB24:AE24,3))/2)))</f>
        <v>8.65</v>
      </c>
      <c r="AG24" s="57">
        <f t="shared" ref="AG24:AG30" si="41">IF(Z24=0,(0),(Z24+AF24))</f>
        <v>12.05</v>
      </c>
      <c r="AH24" s="57">
        <f t="shared" ref="AH24:AH30" si="42">IF(Y24="x",(0),(AG24))</f>
        <v>12.05</v>
      </c>
      <c r="AI24" s="84">
        <f t="shared" ref="AI24:AI30" si="43">X24+AG24</f>
        <v>34.349999999999994</v>
      </c>
      <c r="AJ24" s="73"/>
      <c r="AK24" s="71">
        <v>1.6</v>
      </c>
      <c r="AL24" s="54">
        <v>1.3</v>
      </c>
      <c r="AM24" s="54">
        <v>1.3</v>
      </c>
      <c r="AN24" s="54">
        <v>1.3</v>
      </c>
      <c r="AO24" s="54">
        <v>1.3</v>
      </c>
      <c r="AP24" s="56">
        <f t="shared" ref="AP24:AP30" si="44">IF(AK24=0,(0),(10-((LARGE(AL24:AO24,2)+LARGE(AL24:AO24,3))/2)))</f>
        <v>8.6999999999999993</v>
      </c>
      <c r="AQ24" s="71"/>
      <c r="AR24" s="58"/>
      <c r="AS24" s="59"/>
      <c r="AT24" s="59"/>
      <c r="AU24" s="60"/>
      <c r="AV24" s="56">
        <f t="shared" ref="AV24:AV30" si="45">IF(AQ24=0,(0),(10-((LARGE(AR24:AU24,2)+LARGE(AR24:AU24,3))/2)))</f>
        <v>0</v>
      </c>
      <c r="AW24" s="67">
        <f t="shared" ref="AW24:AW30" si="46">AK24+AP24</f>
        <v>10.299999999999999</v>
      </c>
      <c r="AX24" s="68">
        <f t="shared" ref="AX24:AX30" si="47">AQ24+AV24</f>
        <v>0</v>
      </c>
      <c r="AY24" s="69">
        <f t="shared" ref="AY24:AY30" si="48">IF(AJ24="x",(0),(AZ24))</f>
        <v>10.299999999999999</v>
      </c>
      <c r="AZ24" s="70">
        <f t="shared" ref="AZ24:AZ30" si="49">LARGE(AW24:AX24,1)</f>
        <v>10.299999999999999</v>
      </c>
      <c r="BA24" s="84">
        <f t="shared" ref="BA24:BA30" si="50">AZ24+AI24</f>
        <v>44.649999999999991</v>
      </c>
      <c r="BB24" s="63"/>
      <c r="BC24" s="71">
        <v>1.7</v>
      </c>
      <c r="BD24" s="72">
        <v>10</v>
      </c>
      <c r="BE24" s="58">
        <v>1.2</v>
      </c>
      <c r="BF24" s="59">
        <v>1.2</v>
      </c>
      <c r="BG24" s="59">
        <v>0.9</v>
      </c>
      <c r="BH24" s="60">
        <v>0.9</v>
      </c>
      <c r="BI24" s="56">
        <f t="shared" ref="BI24:BI30" si="51">IF(BC24=0,(0),(BD24-((LARGE(BE24:BH24,2)+LARGE(BE24:BH24,3))/2)))</f>
        <v>8.9499999999999993</v>
      </c>
      <c r="BJ24" s="57">
        <f t="shared" ref="BJ24:BJ30" si="52">IF(BC24=0,(0),(BC24+BI24))</f>
        <v>10.649999999999999</v>
      </c>
      <c r="BK24" s="57">
        <f t="shared" ref="BK24:BK30" si="53">IF(BB24="x",(0),(BJ24))</f>
        <v>10.649999999999999</v>
      </c>
      <c r="BL24" s="84">
        <f t="shared" ref="BL24:BL30" si="54">BA24+BJ24</f>
        <v>55.29999999999999</v>
      </c>
      <c r="BM24" s="63"/>
      <c r="BN24" s="71">
        <v>1.7</v>
      </c>
      <c r="BO24" s="72">
        <v>10</v>
      </c>
      <c r="BP24" s="58">
        <v>1.1000000000000001</v>
      </c>
      <c r="BQ24" s="59">
        <v>1.1000000000000001</v>
      </c>
      <c r="BR24" s="59">
        <v>1.1000000000000001</v>
      </c>
      <c r="BS24" s="60">
        <v>1.1000000000000001</v>
      </c>
      <c r="BT24" s="56">
        <f t="shared" ref="BT24:BT30" si="55">IF(BN24=0,(0),(BO24-((LARGE(BP24:BS24,2)+LARGE(BP24:BS24,3))/2)))</f>
        <v>8.9</v>
      </c>
      <c r="BU24" s="57">
        <f t="shared" si="30"/>
        <v>10.6</v>
      </c>
      <c r="BV24" s="57">
        <f t="shared" ref="BV24:BV30" si="56">IF(BM24="x",(0),(BU24))</f>
        <v>10.6</v>
      </c>
      <c r="BW24" s="84">
        <f t="shared" ref="BW24:BW30" si="57">BL24+BU24</f>
        <v>65.899999999999991</v>
      </c>
      <c r="BX24" s="21">
        <f t="shared" si="31"/>
        <v>6</v>
      </c>
      <c r="BY24" s="22">
        <f t="shared" ref="BY24:BY30" si="58">BW24</f>
        <v>65.899999999999991</v>
      </c>
    </row>
    <row r="25" spans="1:78">
      <c r="A25" s="23" t="s">
        <v>56</v>
      </c>
      <c r="B25" s="24" t="s">
        <v>57</v>
      </c>
      <c r="C25" s="63"/>
      <c r="D25" s="71">
        <v>3.6</v>
      </c>
      <c r="E25" s="72">
        <v>10</v>
      </c>
      <c r="F25" s="58">
        <v>1.5</v>
      </c>
      <c r="G25" s="59">
        <v>1.5</v>
      </c>
      <c r="H25" s="59">
        <v>1</v>
      </c>
      <c r="I25" s="60">
        <v>1.4</v>
      </c>
      <c r="J25" s="56">
        <f t="shared" si="32"/>
        <v>8.5500000000000007</v>
      </c>
      <c r="K25" s="57">
        <f t="shared" si="33"/>
        <v>12.15</v>
      </c>
      <c r="L25" s="57">
        <f t="shared" si="34"/>
        <v>12.15</v>
      </c>
      <c r="M25" s="84">
        <f t="shared" si="35"/>
        <v>12.15</v>
      </c>
      <c r="N25" s="63"/>
      <c r="O25" s="71">
        <v>2.1</v>
      </c>
      <c r="P25" s="72">
        <v>10</v>
      </c>
      <c r="Q25" s="58">
        <v>1.6</v>
      </c>
      <c r="R25" s="59">
        <v>1.6</v>
      </c>
      <c r="S25" s="59">
        <v>1.8</v>
      </c>
      <c r="T25" s="60">
        <v>1.8</v>
      </c>
      <c r="U25" s="56">
        <f t="shared" si="36"/>
        <v>8.3000000000000007</v>
      </c>
      <c r="V25" s="57">
        <f t="shared" si="37"/>
        <v>10.4</v>
      </c>
      <c r="W25" s="57">
        <f t="shared" si="38"/>
        <v>10.4</v>
      </c>
      <c r="X25" s="84">
        <f t="shared" si="39"/>
        <v>22.55</v>
      </c>
      <c r="Y25" s="63"/>
      <c r="Z25" s="71">
        <v>2.7</v>
      </c>
      <c r="AA25" s="72">
        <v>10</v>
      </c>
      <c r="AB25" s="58">
        <v>1</v>
      </c>
      <c r="AC25" s="59">
        <v>1</v>
      </c>
      <c r="AD25" s="59">
        <v>1.3</v>
      </c>
      <c r="AE25" s="60">
        <v>1.3</v>
      </c>
      <c r="AF25" s="56">
        <f t="shared" si="40"/>
        <v>8.85</v>
      </c>
      <c r="AG25" s="57">
        <f t="shared" si="41"/>
        <v>11.55</v>
      </c>
      <c r="AH25" s="57">
        <f t="shared" si="42"/>
        <v>11.55</v>
      </c>
      <c r="AI25" s="84">
        <f t="shared" si="43"/>
        <v>34.1</v>
      </c>
      <c r="AJ25" s="73"/>
      <c r="AK25" s="71">
        <v>1.6</v>
      </c>
      <c r="AL25" s="54">
        <v>1.6</v>
      </c>
      <c r="AM25" s="54">
        <v>1.6</v>
      </c>
      <c r="AN25" s="54">
        <v>1.3</v>
      </c>
      <c r="AO25" s="54">
        <v>1.3</v>
      </c>
      <c r="AP25" s="56">
        <f t="shared" si="44"/>
        <v>8.5500000000000007</v>
      </c>
      <c r="AQ25" s="71"/>
      <c r="AR25" s="58"/>
      <c r="AS25" s="59"/>
      <c r="AT25" s="59"/>
      <c r="AU25" s="60"/>
      <c r="AV25" s="56">
        <f t="shared" si="45"/>
        <v>0</v>
      </c>
      <c r="AW25" s="67">
        <f t="shared" si="46"/>
        <v>10.15</v>
      </c>
      <c r="AX25" s="68">
        <f t="shared" si="47"/>
        <v>0</v>
      </c>
      <c r="AY25" s="69">
        <f t="shared" si="48"/>
        <v>10.15</v>
      </c>
      <c r="AZ25" s="70">
        <f t="shared" si="49"/>
        <v>10.15</v>
      </c>
      <c r="BA25" s="84">
        <f t="shared" si="50"/>
        <v>44.25</v>
      </c>
      <c r="BB25" s="63"/>
      <c r="BC25" s="71">
        <v>2.4</v>
      </c>
      <c r="BD25" s="72">
        <v>10</v>
      </c>
      <c r="BE25" s="58">
        <v>1.7</v>
      </c>
      <c r="BF25" s="59">
        <v>1.7</v>
      </c>
      <c r="BG25" s="59">
        <v>2</v>
      </c>
      <c r="BH25" s="60">
        <v>2</v>
      </c>
      <c r="BI25" s="56">
        <f t="shared" si="51"/>
        <v>8.15</v>
      </c>
      <c r="BJ25" s="57">
        <f t="shared" si="52"/>
        <v>10.55</v>
      </c>
      <c r="BK25" s="57">
        <f t="shared" si="53"/>
        <v>10.55</v>
      </c>
      <c r="BL25" s="84">
        <f t="shared" si="54"/>
        <v>54.8</v>
      </c>
      <c r="BM25" s="63"/>
      <c r="BN25" s="71">
        <v>1.3</v>
      </c>
      <c r="BO25" s="72">
        <v>10</v>
      </c>
      <c r="BP25" s="58">
        <v>1.2</v>
      </c>
      <c r="BQ25" s="59">
        <v>1.2</v>
      </c>
      <c r="BR25" s="59">
        <v>1.2</v>
      </c>
      <c r="BS25" s="60">
        <v>1.2</v>
      </c>
      <c r="BT25" s="56">
        <f t="shared" si="55"/>
        <v>8.8000000000000007</v>
      </c>
      <c r="BU25" s="57">
        <f t="shared" si="30"/>
        <v>10.100000000000001</v>
      </c>
      <c r="BV25" s="57">
        <f t="shared" si="56"/>
        <v>10.100000000000001</v>
      </c>
      <c r="BW25" s="84">
        <f t="shared" si="57"/>
        <v>64.900000000000006</v>
      </c>
      <c r="BX25" s="21">
        <f t="shared" si="31"/>
        <v>7</v>
      </c>
      <c r="BY25" s="22">
        <f t="shared" si="58"/>
        <v>64.900000000000006</v>
      </c>
    </row>
    <row r="26" spans="1:78">
      <c r="A26" s="23" t="s">
        <v>58</v>
      </c>
      <c r="B26" s="24" t="s">
        <v>59</v>
      </c>
      <c r="C26" s="63"/>
      <c r="D26" s="71">
        <v>2.5</v>
      </c>
      <c r="E26" s="72">
        <v>10</v>
      </c>
      <c r="F26" s="58">
        <v>0.6</v>
      </c>
      <c r="G26" s="59">
        <v>0.6</v>
      </c>
      <c r="H26" s="59">
        <v>0.9</v>
      </c>
      <c r="I26" s="60">
        <v>0.9</v>
      </c>
      <c r="J26" s="56">
        <f t="shared" si="32"/>
        <v>9.25</v>
      </c>
      <c r="K26" s="57">
        <f t="shared" si="33"/>
        <v>11.75</v>
      </c>
      <c r="L26" s="57">
        <f t="shared" si="34"/>
        <v>11.75</v>
      </c>
      <c r="M26" s="84">
        <f t="shared" si="35"/>
        <v>11.75</v>
      </c>
      <c r="N26" s="63"/>
      <c r="O26" s="71">
        <v>2.1</v>
      </c>
      <c r="P26" s="72">
        <v>10</v>
      </c>
      <c r="Q26" s="58">
        <v>0.8</v>
      </c>
      <c r="R26" s="59">
        <v>0.8</v>
      </c>
      <c r="S26" s="59">
        <v>1</v>
      </c>
      <c r="T26" s="60">
        <v>1</v>
      </c>
      <c r="U26" s="56">
        <f t="shared" si="36"/>
        <v>9.1</v>
      </c>
      <c r="V26" s="57">
        <f t="shared" si="37"/>
        <v>11.2</v>
      </c>
      <c r="W26" s="57">
        <f t="shared" si="38"/>
        <v>11.2</v>
      </c>
      <c r="X26" s="84">
        <f t="shared" si="39"/>
        <v>22.95</v>
      </c>
      <c r="Y26" s="63"/>
      <c r="Z26" s="71">
        <v>2.1</v>
      </c>
      <c r="AA26" s="72">
        <v>10</v>
      </c>
      <c r="AB26" s="58">
        <v>1.1000000000000001</v>
      </c>
      <c r="AC26" s="59">
        <v>1.1000000000000001</v>
      </c>
      <c r="AD26" s="59">
        <v>0.9</v>
      </c>
      <c r="AE26" s="60">
        <v>0.9</v>
      </c>
      <c r="AF26" s="56">
        <f t="shared" si="40"/>
        <v>9</v>
      </c>
      <c r="AG26" s="57">
        <f t="shared" si="41"/>
        <v>11.1</v>
      </c>
      <c r="AH26" s="57">
        <f t="shared" si="42"/>
        <v>11.1</v>
      </c>
      <c r="AI26" s="84">
        <f t="shared" si="43"/>
        <v>34.049999999999997</v>
      </c>
      <c r="AJ26" s="73"/>
      <c r="AK26" s="71">
        <v>1.6</v>
      </c>
      <c r="AL26" s="54">
        <v>1.1000000000000001</v>
      </c>
      <c r="AM26" s="54">
        <v>1.1000000000000001</v>
      </c>
      <c r="AN26" s="54">
        <v>1.1000000000000001</v>
      </c>
      <c r="AO26" s="54">
        <v>1.1000000000000001</v>
      </c>
      <c r="AP26" s="56">
        <f t="shared" si="44"/>
        <v>8.9</v>
      </c>
      <c r="AQ26" s="71"/>
      <c r="AR26" s="58"/>
      <c r="AS26" s="59"/>
      <c r="AT26" s="59"/>
      <c r="AU26" s="60"/>
      <c r="AV26" s="56">
        <f t="shared" si="45"/>
        <v>0</v>
      </c>
      <c r="AW26" s="67">
        <f t="shared" si="46"/>
        <v>10.5</v>
      </c>
      <c r="AX26" s="68">
        <f t="shared" si="47"/>
        <v>0</v>
      </c>
      <c r="AY26" s="69">
        <f t="shared" si="48"/>
        <v>10.5</v>
      </c>
      <c r="AZ26" s="70">
        <f t="shared" si="49"/>
        <v>10.5</v>
      </c>
      <c r="BA26" s="84">
        <f t="shared" si="50"/>
        <v>44.55</v>
      </c>
      <c r="BB26" s="63"/>
      <c r="BC26" s="71">
        <v>2.6</v>
      </c>
      <c r="BD26" s="72">
        <v>10</v>
      </c>
      <c r="BE26" s="58">
        <v>1.6</v>
      </c>
      <c r="BF26" s="59">
        <v>1.6</v>
      </c>
      <c r="BG26" s="59">
        <v>1.5</v>
      </c>
      <c r="BH26" s="60">
        <v>1.5</v>
      </c>
      <c r="BI26" s="56">
        <f t="shared" si="51"/>
        <v>8.4499999999999993</v>
      </c>
      <c r="BJ26" s="57">
        <f t="shared" si="52"/>
        <v>11.049999999999999</v>
      </c>
      <c r="BK26" s="57">
        <f t="shared" si="53"/>
        <v>11.049999999999999</v>
      </c>
      <c r="BL26" s="84">
        <f t="shared" si="54"/>
        <v>55.599999999999994</v>
      </c>
      <c r="BM26" s="63"/>
      <c r="BN26" s="71">
        <v>1.5</v>
      </c>
      <c r="BO26" s="72">
        <v>10</v>
      </c>
      <c r="BP26" s="58">
        <v>1</v>
      </c>
      <c r="BQ26" s="59">
        <v>1</v>
      </c>
      <c r="BR26" s="59">
        <v>0.9</v>
      </c>
      <c r="BS26" s="60">
        <v>0.9</v>
      </c>
      <c r="BT26" s="56">
        <f t="shared" si="55"/>
        <v>9.0500000000000007</v>
      </c>
      <c r="BU26" s="57">
        <f t="shared" si="30"/>
        <v>10.55</v>
      </c>
      <c r="BV26" s="57">
        <f t="shared" si="56"/>
        <v>10.55</v>
      </c>
      <c r="BW26" s="84">
        <f t="shared" si="57"/>
        <v>66.149999999999991</v>
      </c>
      <c r="BX26" s="21">
        <f t="shared" si="31"/>
        <v>4</v>
      </c>
      <c r="BY26" s="22">
        <f t="shared" si="58"/>
        <v>66.149999999999991</v>
      </c>
    </row>
    <row r="27" spans="1:78">
      <c r="A27" s="23" t="s">
        <v>60</v>
      </c>
      <c r="B27" s="24" t="s">
        <v>61</v>
      </c>
      <c r="C27" s="63"/>
      <c r="D27" s="71">
        <v>3</v>
      </c>
      <c r="E27" s="72">
        <v>10</v>
      </c>
      <c r="F27" s="58">
        <v>1.6</v>
      </c>
      <c r="G27" s="59">
        <v>1.6</v>
      </c>
      <c r="H27" s="59">
        <v>1.7</v>
      </c>
      <c r="I27" s="60">
        <v>1.7</v>
      </c>
      <c r="J27" s="56">
        <f t="shared" si="32"/>
        <v>8.35</v>
      </c>
      <c r="K27" s="57">
        <f t="shared" si="33"/>
        <v>11.35</v>
      </c>
      <c r="L27" s="57">
        <f t="shared" si="34"/>
        <v>11.35</v>
      </c>
      <c r="M27" s="84">
        <f t="shared" si="35"/>
        <v>11.35</v>
      </c>
      <c r="N27" s="63"/>
      <c r="O27" s="71">
        <v>1.9</v>
      </c>
      <c r="P27" s="72">
        <v>10</v>
      </c>
      <c r="Q27" s="58">
        <v>4.5999999999999996</v>
      </c>
      <c r="R27" s="59">
        <v>4.5999999999999996</v>
      </c>
      <c r="S27" s="59">
        <v>4.5</v>
      </c>
      <c r="T27" s="60">
        <v>4.5</v>
      </c>
      <c r="U27" s="56">
        <f t="shared" si="36"/>
        <v>5.45</v>
      </c>
      <c r="V27" s="57">
        <f t="shared" si="37"/>
        <v>7.35</v>
      </c>
      <c r="W27" s="57">
        <f t="shared" si="38"/>
        <v>7.35</v>
      </c>
      <c r="X27" s="84">
        <f t="shared" si="39"/>
        <v>18.7</v>
      </c>
      <c r="Y27" s="63"/>
      <c r="Z27" s="71"/>
      <c r="AA27" s="72">
        <v>10</v>
      </c>
      <c r="AB27" s="58"/>
      <c r="AC27" s="59"/>
      <c r="AD27" s="59"/>
      <c r="AE27" s="60"/>
      <c r="AF27" s="56">
        <f t="shared" si="40"/>
        <v>0</v>
      </c>
      <c r="AG27" s="57">
        <f t="shared" si="41"/>
        <v>0</v>
      </c>
      <c r="AH27" s="57">
        <f t="shared" si="42"/>
        <v>0</v>
      </c>
      <c r="AI27" s="84">
        <f t="shared" si="43"/>
        <v>18.7</v>
      </c>
      <c r="AJ27" s="73"/>
      <c r="AK27" s="71">
        <v>1.6</v>
      </c>
      <c r="AL27" s="54">
        <v>2</v>
      </c>
      <c r="AM27" s="54">
        <v>2</v>
      </c>
      <c r="AN27" s="54">
        <v>1.9</v>
      </c>
      <c r="AO27" s="54">
        <v>1.9</v>
      </c>
      <c r="AP27" s="56">
        <f t="shared" si="44"/>
        <v>8.0500000000000007</v>
      </c>
      <c r="AQ27" s="71"/>
      <c r="AR27" s="58"/>
      <c r="AS27" s="59"/>
      <c r="AT27" s="59"/>
      <c r="AU27" s="60"/>
      <c r="AV27" s="56">
        <f t="shared" si="45"/>
        <v>0</v>
      </c>
      <c r="AW27" s="67">
        <f t="shared" si="46"/>
        <v>9.65</v>
      </c>
      <c r="AX27" s="68">
        <f t="shared" si="47"/>
        <v>0</v>
      </c>
      <c r="AY27" s="69">
        <f t="shared" si="48"/>
        <v>9.65</v>
      </c>
      <c r="AZ27" s="70">
        <f t="shared" si="49"/>
        <v>9.65</v>
      </c>
      <c r="BA27" s="84">
        <f t="shared" si="50"/>
        <v>28.35</v>
      </c>
      <c r="BB27" s="63"/>
      <c r="BC27" s="71"/>
      <c r="BD27" s="72">
        <v>10</v>
      </c>
      <c r="BE27" s="58"/>
      <c r="BF27" s="59"/>
      <c r="BG27" s="59"/>
      <c r="BH27" s="60"/>
      <c r="BI27" s="56">
        <f t="shared" si="51"/>
        <v>0</v>
      </c>
      <c r="BJ27" s="57">
        <f t="shared" si="52"/>
        <v>0</v>
      </c>
      <c r="BK27" s="57">
        <f t="shared" si="53"/>
        <v>0</v>
      </c>
      <c r="BL27" s="84">
        <f t="shared" si="54"/>
        <v>28.35</v>
      </c>
      <c r="BM27" s="63"/>
      <c r="BN27" s="71"/>
      <c r="BO27" s="72">
        <v>10</v>
      </c>
      <c r="BP27" s="58"/>
      <c r="BQ27" s="59"/>
      <c r="BR27" s="59"/>
      <c r="BS27" s="60"/>
      <c r="BT27" s="56">
        <f t="shared" si="55"/>
        <v>0</v>
      </c>
      <c r="BU27" s="57">
        <f t="shared" si="30"/>
        <v>0</v>
      </c>
      <c r="BV27" s="57">
        <f t="shared" si="56"/>
        <v>0</v>
      </c>
      <c r="BW27" s="84">
        <f t="shared" si="57"/>
        <v>28.35</v>
      </c>
      <c r="BX27" s="21">
        <f t="shared" si="31"/>
        <v>24</v>
      </c>
      <c r="BY27" s="22">
        <f t="shared" si="58"/>
        <v>28.35</v>
      </c>
    </row>
    <row r="28" spans="1:78">
      <c r="A28" s="23"/>
      <c r="B28" s="24"/>
      <c r="C28" s="63"/>
      <c r="D28" s="71"/>
      <c r="E28" s="72">
        <v>10</v>
      </c>
      <c r="F28" s="58"/>
      <c r="G28" s="59"/>
      <c r="H28" s="59"/>
      <c r="I28" s="60"/>
      <c r="J28" s="56">
        <f t="shared" si="32"/>
        <v>0</v>
      </c>
      <c r="K28" s="57">
        <f t="shared" si="33"/>
        <v>0</v>
      </c>
      <c r="L28" s="57">
        <f t="shared" si="34"/>
        <v>0</v>
      </c>
      <c r="M28" s="84">
        <f t="shared" si="35"/>
        <v>0</v>
      </c>
      <c r="N28" s="63"/>
      <c r="O28" s="71"/>
      <c r="P28" s="72">
        <v>10</v>
      </c>
      <c r="Q28" s="58"/>
      <c r="R28" s="59"/>
      <c r="S28" s="59"/>
      <c r="T28" s="60"/>
      <c r="U28" s="56">
        <f t="shared" si="36"/>
        <v>0</v>
      </c>
      <c r="V28" s="57">
        <f t="shared" si="37"/>
        <v>0</v>
      </c>
      <c r="W28" s="57">
        <f t="shared" si="38"/>
        <v>0</v>
      </c>
      <c r="X28" s="84">
        <f t="shared" si="39"/>
        <v>0</v>
      </c>
      <c r="Y28" s="63"/>
      <c r="Z28" s="71"/>
      <c r="AA28" s="72">
        <v>10</v>
      </c>
      <c r="AB28" s="58"/>
      <c r="AC28" s="59"/>
      <c r="AD28" s="59"/>
      <c r="AE28" s="60"/>
      <c r="AF28" s="56">
        <f t="shared" si="40"/>
        <v>0</v>
      </c>
      <c r="AG28" s="57">
        <f t="shared" si="41"/>
        <v>0</v>
      </c>
      <c r="AH28" s="57">
        <f t="shared" si="42"/>
        <v>0</v>
      </c>
      <c r="AI28" s="84">
        <f t="shared" si="43"/>
        <v>0</v>
      </c>
      <c r="AJ28" s="73"/>
      <c r="AK28" s="71"/>
      <c r="AL28" s="54"/>
      <c r="AM28" s="54"/>
      <c r="AN28" s="54"/>
      <c r="AO28" s="54"/>
      <c r="AP28" s="56">
        <f t="shared" si="44"/>
        <v>0</v>
      </c>
      <c r="AQ28" s="71"/>
      <c r="AR28" s="58"/>
      <c r="AS28" s="59"/>
      <c r="AT28" s="59"/>
      <c r="AU28" s="60"/>
      <c r="AV28" s="56">
        <f t="shared" si="45"/>
        <v>0</v>
      </c>
      <c r="AW28" s="67">
        <f t="shared" si="46"/>
        <v>0</v>
      </c>
      <c r="AX28" s="68">
        <f t="shared" si="47"/>
        <v>0</v>
      </c>
      <c r="AY28" s="69">
        <f t="shared" si="48"/>
        <v>0</v>
      </c>
      <c r="AZ28" s="70">
        <f t="shared" si="49"/>
        <v>0</v>
      </c>
      <c r="BA28" s="84">
        <f t="shared" si="50"/>
        <v>0</v>
      </c>
      <c r="BB28" s="63"/>
      <c r="BC28" s="71"/>
      <c r="BD28" s="72">
        <v>10</v>
      </c>
      <c r="BE28" s="58"/>
      <c r="BF28" s="59"/>
      <c r="BG28" s="59"/>
      <c r="BH28" s="60"/>
      <c r="BI28" s="56">
        <f t="shared" si="51"/>
        <v>0</v>
      </c>
      <c r="BJ28" s="57">
        <f t="shared" si="52"/>
        <v>0</v>
      </c>
      <c r="BK28" s="57">
        <f t="shared" si="53"/>
        <v>0</v>
      </c>
      <c r="BL28" s="84">
        <f t="shared" si="54"/>
        <v>0</v>
      </c>
      <c r="BM28" s="63"/>
      <c r="BN28" s="71"/>
      <c r="BO28" s="72">
        <v>10</v>
      </c>
      <c r="BP28" s="58"/>
      <c r="BQ28" s="59"/>
      <c r="BR28" s="59"/>
      <c r="BS28" s="60"/>
      <c r="BT28" s="56">
        <f t="shared" si="55"/>
        <v>0</v>
      </c>
      <c r="BU28" s="57">
        <f t="shared" si="30"/>
        <v>0</v>
      </c>
      <c r="BV28" s="57">
        <f t="shared" si="56"/>
        <v>0</v>
      </c>
      <c r="BW28" s="84">
        <f t="shared" si="57"/>
        <v>0</v>
      </c>
      <c r="BX28" s="21">
        <f t="shared" si="31"/>
        <v>30</v>
      </c>
      <c r="BY28" s="22">
        <f t="shared" si="58"/>
        <v>0</v>
      </c>
    </row>
    <row r="29" spans="1:78">
      <c r="A29" s="23"/>
      <c r="B29" s="24"/>
      <c r="C29" s="63"/>
      <c r="D29" s="71"/>
      <c r="E29" s="72">
        <v>10</v>
      </c>
      <c r="F29" s="58"/>
      <c r="G29" s="58"/>
      <c r="H29" s="58"/>
      <c r="I29" s="58"/>
      <c r="J29" s="56">
        <f t="shared" si="32"/>
        <v>0</v>
      </c>
      <c r="K29" s="57">
        <f t="shared" si="33"/>
        <v>0</v>
      </c>
      <c r="L29" s="57">
        <f t="shared" si="34"/>
        <v>0</v>
      </c>
      <c r="M29" s="84">
        <f t="shared" si="35"/>
        <v>0</v>
      </c>
      <c r="N29" s="63"/>
      <c r="O29" s="71"/>
      <c r="P29" s="72">
        <v>10</v>
      </c>
      <c r="Q29" s="58"/>
      <c r="R29" s="58"/>
      <c r="S29" s="58"/>
      <c r="T29" s="58"/>
      <c r="U29" s="56">
        <f t="shared" si="36"/>
        <v>0</v>
      </c>
      <c r="V29" s="57">
        <f t="shared" si="37"/>
        <v>0</v>
      </c>
      <c r="W29" s="57">
        <f t="shared" si="38"/>
        <v>0</v>
      </c>
      <c r="X29" s="84">
        <f t="shared" si="39"/>
        <v>0</v>
      </c>
      <c r="Y29" s="63"/>
      <c r="Z29" s="71"/>
      <c r="AA29" s="72">
        <v>10</v>
      </c>
      <c r="AB29" s="58"/>
      <c r="AC29" s="58"/>
      <c r="AD29" s="58"/>
      <c r="AE29" s="58"/>
      <c r="AF29" s="56">
        <f t="shared" si="40"/>
        <v>0</v>
      </c>
      <c r="AG29" s="57">
        <f t="shared" si="41"/>
        <v>0</v>
      </c>
      <c r="AH29" s="57">
        <f t="shared" si="42"/>
        <v>0</v>
      </c>
      <c r="AI29" s="84">
        <f t="shared" si="43"/>
        <v>0</v>
      </c>
      <c r="AJ29" s="73"/>
      <c r="AK29" s="71"/>
      <c r="AL29" s="54"/>
      <c r="AM29" s="54"/>
      <c r="AN29" s="54"/>
      <c r="AO29" s="54"/>
      <c r="AP29" s="56">
        <f t="shared" si="44"/>
        <v>0</v>
      </c>
      <c r="AQ29" s="71"/>
      <c r="AR29" s="58"/>
      <c r="AS29" s="58"/>
      <c r="AT29" s="58"/>
      <c r="AU29" s="58"/>
      <c r="AV29" s="56">
        <f t="shared" si="45"/>
        <v>0</v>
      </c>
      <c r="AW29" s="67">
        <f t="shared" si="46"/>
        <v>0</v>
      </c>
      <c r="AX29" s="68">
        <f t="shared" si="47"/>
        <v>0</v>
      </c>
      <c r="AY29" s="69">
        <f t="shared" si="48"/>
        <v>0</v>
      </c>
      <c r="AZ29" s="70">
        <f t="shared" si="49"/>
        <v>0</v>
      </c>
      <c r="BA29" s="84">
        <f t="shared" si="50"/>
        <v>0</v>
      </c>
      <c r="BB29" s="63"/>
      <c r="BC29" s="71"/>
      <c r="BD29" s="72">
        <v>10</v>
      </c>
      <c r="BE29" s="58"/>
      <c r="BF29" s="58"/>
      <c r="BG29" s="58"/>
      <c r="BH29" s="58"/>
      <c r="BI29" s="56">
        <f t="shared" si="51"/>
        <v>0</v>
      </c>
      <c r="BJ29" s="57">
        <f t="shared" si="52"/>
        <v>0</v>
      </c>
      <c r="BK29" s="57">
        <f t="shared" si="53"/>
        <v>0</v>
      </c>
      <c r="BL29" s="84">
        <f t="shared" si="54"/>
        <v>0</v>
      </c>
      <c r="BM29" s="63"/>
      <c r="BN29" s="71"/>
      <c r="BO29" s="72">
        <v>10</v>
      </c>
      <c r="BP29" s="58"/>
      <c r="BQ29" s="58"/>
      <c r="BR29" s="58"/>
      <c r="BS29" s="58"/>
      <c r="BT29" s="56">
        <f t="shared" si="55"/>
        <v>0</v>
      </c>
      <c r="BU29" s="57">
        <f t="shared" si="30"/>
        <v>0</v>
      </c>
      <c r="BV29" s="57">
        <f t="shared" si="56"/>
        <v>0</v>
      </c>
      <c r="BW29" s="84">
        <f t="shared" si="57"/>
        <v>0</v>
      </c>
      <c r="BX29" s="21">
        <f t="shared" si="31"/>
        <v>30</v>
      </c>
      <c r="BY29" s="22">
        <f t="shared" si="58"/>
        <v>0</v>
      </c>
    </row>
    <row r="30" spans="1:78" ht="13.5" thickBot="1">
      <c r="A30" s="25"/>
      <c r="B30" s="26"/>
      <c r="C30" s="74"/>
      <c r="D30" s="75"/>
      <c r="E30" s="76">
        <v>10</v>
      </c>
      <c r="F30" s="61"/>
      <c r="G30" s="61"/>
      <c r="H30" s="61"/>
      <c r="I30" s="61"/>
      <c r="J30" s="56">
        <f t="shared" si="32"/>
        <v>0</v>
      </c>
      <c r="K30" s="62">
        <f t="shared" si="33"/>
        <v>0</v>
      </c>
      <c r="L30" s="77">
        <f t="shared" si="34"/>
        <v>0</v>
      </c>
      <c r="M30" s="84">
        <f t="shared" si="35"/>
        <v>0</v>
      </c>
      <c r="N30" s="74"/>
      <c r="O30" s="75"/>
      <c r="P30" s="76">
        <v>10</v>
      </c>
      <c r="Q30" s="61"/>
      <c r="R30" s="61"/>
      <c r="S30" s="61"/>
      <c r="T30" s="61"/>
      <c r="U30" s="56">
        <f t="shared" si="36"/>
        <v>0</v>
      </c>
      <c r="V30" s="62">
        <f t="shared" si="37"/>
        <v>0</v>
      </c>
      <c r="W30" s="77">
        <f t="shared" si="38"/>
        <v>0</v>
      </c>
      <c r="X30" s="84">
        <f t="shared" si="39"/>
        <v>0</v>
      </c>
      <c r="Y30" s="74"/>
      <c r="Z30" s="75"/>
      <c r="AA30" s="76">
        <v>10</v>
      </c>
      <c r="AB30" s="61"/>
      <c r="AC30" s="61"/>
      <c r="AD30" s="61"/>
      <c r="AE30" s="61"/>
      <c r="AF30" s="56">
        <f t="shared" si="40"/>
        <v>0</v>
      </c>
      <c r="AG30" s="62">
        <f t="shared" si="41"/>
        <v>0</v>
      </c>
      <c r="AH30" s="77">
        <f t="shared" si="42"/>
        <v>0</v>
      </c>
      <c r="AI30" s="84">
        <f t="shared" si="43"/>
        <v>0</v>
      </c>
      <c r="AJ30" s="78"/>
      <c r="AK30" s="75"/>
      <c r="AL30" s="61"/>
      <c r="AM30" s="61"/>
      <c r="AN30" s="61"/>
      <c r="AO30" s="61"/>
      <c r="AP30" s="79">
        <f t="shared" si="44"/>
        <v>0</v>
      </c>
      <c r="AQ30" s="75"/>
      <c r="AR30" s="61"/>
      <c r="AS30" s="61"/>
      <c r="AT30" s="61"/>
      <c r="AU30" s="61"/>
      <c r="AV30" s="79">
        <f t="shared" si="45"/>
        <v>0</v>
      </c>
      <c r="AW30" s="80">
        <f t="shared" si="46"/>
        <v>0</v>
      </c>
      <c r="AX30" s="81">
        <f t="shared" si="47"/>
        <v>0</v>
      </c>
      <c r="AY30" s="82">
        <f t="shared" si="48"/>
        <v>0</v>
      </c>
      <c r="AZ30" s="83">
        <f t="shared" si="49"/>
        <v>0</v>
      </c>
      <c r="BA30" s="84">
        <f t="shared" si="50"/>
        <v>0</v>
      </c>
      <c r="BB30" s="74"/>
      <c r="BC30" s="75"/>
      <c r="BD30" s="76">
        <v>10</v>
      </c>
      <c r="BE30" s="61"/>
      <c r="BF30" s="61"/>
      <c r="BG30" s="61"/>
      <c r="BH30" s="61"/>
      <c r="BI30" s="56">
        <f t="shared" si="51"/>
        <v>0</v>
      </c>
      <c r="BJ30" s="62">
        <f t="shared" si="52"/>
        <v>0</v>
      </c>
      <c r="BK30" s="57">
        <f t="shared" si="53"/>
        <v>0</v>
      </c>
      <c r="BL30" s="84">
        <f t="shared" si="54"/>
        <v>0</v>
      </c>
      <c r="BM30" s="74"/>
      <c r="BN30" s="75"/>
      <c r="BO30" s="76">
        <v>10</v>
      </c>
      <c r="BP30" s="61"/>
      <c r="BQ30" s="61"/>
      <c r="BR30" s="61"/>
      <c r="BS30" s="61"/>
      <c r="BT30" s="56">
        <f t="shared" si="55"/>
        <v>0</v>
      </c>
      <c r="BU30" s="57">
        <f t="shared" si="30"/>
        <v>0</v>
      </c>
      <c r="BV30" s="57">
        <f t="shared" si="56"/>
        <v>0</v>
      </c>
      <c r="BW30" s="84">
        <f t="shared" si="57"/>
        <v>0</v>
      </c>
      <c r="BX30" s="21">
        <f t="shared" si="31"/>
        <v>30</v>
      </c>
      <c r="BY30" s="22">
        <f t="shared" si="58"/>
        <v>0</v>
      </c>
    </row>
    <row r="31" spans="1:78" ht="18.75" thickBot="1">
      <c r="A31" s="32" t="s">
        <v>23</v>
      </c>
      <c r="B31" s="33"/>
      <c r="C31" s="34"/>
      <c r="D31" s="33"/>
      <c r="E31" s="33"/>
      <c r="F31" s="33"/>
      <c r="G31" s="33"/>
      <c r="H31" s="33"/>
      <c r="I31" s="35"/>
      <c r="J31" s="36"/>
      <c r="K31" s="37"/>
      <c r="L31" s="38"/>
      <c r="M31" s="31">
        <f>LARGE(L23:L30,1)+LARGE(L23:L30,2)+LARGE(L23:L30,3)</f>
        <v>35.65</v>
      </c>
      <c r="N31" s="34"/>
      <c r="O31" s="33"/>
      <c r="P31" s="33"/>
      <c r="Q31" s="33"/>
      <c r="R31" s="33"/>
      <c r="S31" s="33"/>
      <c r="T31" s="35"/>
      <c r="U31" s="36"/>
      <c r="V31" s="37"/>
      <c r="W31" s="38"/>
      <c r="X31" s="31">
        <f>LARGE(W23:W30,1)+LARGE(W23:W30,2)+LARGE(W23:W30,3)</f>
        <v>32.15</v>
      </c>
      <c r="Y31" s="34"/>
      <c r="Z31" s="33"/>
      <c r="AA31" s="33"/>
      <c r="AB31" s="33"/>
      <c r="AC31" s="33"/>
      <c r="AD31" s="33"/>
      <c r="AE31" s="35"/>
      <c r="AF31" s="36"/>
      <c r="AG31" s="37"/>
      <c r="AH31" s="38"/>
      <c r="AI31" s="31">
        <f>LARGE(AH23:AH30,1)+LARGE(AH23:AH30,2)+LARGE(AH23:AH30,3)</f>
        <v>34.700000000000003</v>
      </c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9"/>
      <c r="AV31" s="39"/>
      <c r="AW31" s="39"/>
      <c r="AX31" s="40"/>
      <c r="AY31" s="41"/>
      <c r="AZ31" s="48"/>
      <c r="BA31" s="31">
        <f>LARGE(AY23:AY30,1)+LARGE(AY23:AY30,2)+LARGE(AY23:AY30,3)</f>
        <v>30.949999999999996</v>
      </c>
      <c r="BB31" s="39"/>
      <c r="BC31" s="33"/>
      <c r="BD31" s="33"/>
      <c r="BE31" s="42"/>
      <c r="BF31" s="33"/>
      <c r="BG31" s="33"/>
      <c r="BH31" s="35"/>
      <c r="BI31" s="36"/>
      <c r="BJ31" s="37"/>
      <c r="BK31" s="38"/>
      <c r="BL31" s="31">
        <f>LARGE(BK23:BK30,1)+LARGE(BK23:BK30,2)+LARGE(BK23:BK30,3)</f>
        <v>32.25</v>
      </c>
      <c r="BM31" s="33"/>
      <c r="BN31" s="33"/>
      <c r="BO31" s="33"/>
      <c r="BP31" s="33"/>
      <c r="BQ31" s="33"/>
      <c r="BR31" s="33"/>
      <c r="BS31" s="35"/>
      <c r="BT31" s="36"/>
      <c r="BU31" s="37"/>
      <c r="BV31" s="38"/>
      <c r="BW31" s="31">
        <f>LARGE(BV23:BV30,1)+LARGE(BV23:BV30,2)+LARGE(BV23:BV30,3)</f>
        <v>31.25</v>
      </c>
      <c r="BX31" s="43"/>
    </row>
    <row r="32" spans="1:78" ht="18.75" thickBot="1">
      <c r="A32" s="32" t="s">
        <v>24</v>
      </c>
      <c r="B32" s="33"/>
      <c r="C32" s="39"/>
      <c r="D32" s="33"/>
      <c r="E32" s="33"/>
      <c r="F32" s="33"/>
      <c r="G32" s="33"/>
      <c r="H32" s="33"/>
      <c r="I32" s="39"/>
      <c r="J32" s="40"/>
      <c r="K32" s="44"/>
      <c r="L32" s="45"/>
      <c r="M32" s="31">
        <f>M31</f>
        <v>35.65</v>
      </c>
      <c r="N32" s="39"/>
      <c r="O32" s="33"/>
      <c r="P32" s="33"/>
      <c r="Q32" s="33"/>
      <c r="R32" s="33"/>
      <c r="S32" s="33"/>
      <c r="T32" s="39"/>
      <c r="U32" s="40"/>
      <c r="V32" s="44"/>
      <c r="W32" s="45"/>
      <c r="X32" s="31">
        <f>M32+X31</f>
        <v>67.8</v>
      </c>
      <c r="Y32" s="39"/>
      <c r="Z32" s="33"/>
      <c r="AA32" s="33"/>
      <c r="AB32" s="33"/>
      <c r="AC32" s="33"/>
      <c r="AD32" s="33"/>
      <c r="AE32" s="39"/>
      <c r="AF32" s="40"/>
      <c r="AG32" s="44"/>
      <c r="AH32" s="45"/>
      <c r="AI32" s="31">
        <f>X32+AI31</f>
        <v>102.5</v>
      </c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9"/>
      <c r="AV32" s="39"/>
      <c r="AW32" s="39"/>
      <c r="AX32" s="40"/>
      <c r="AY32" s="41"/>
      <c r="AZ32" s="46"/>
      <c r="BA32" s="31">
        <f>BA31+AI32</f>
        <v>133.44999999999999</v>
      </c>
      <c r="BB32" s="39"/>
      <c r="BC32" s="33"/>
      <c r="BD32" s="33"/>
      <c r="BE32" s="33"/>
      <c r="BF32" s="33"/>
      <c r="BG32" s="33"/>
      <c r="BH32" s="39"/>
      <c r="BI32" s="40"/>
      <c r="BJ32" s="44"/>
      <c r="BK32" s="45"/>
      <c r="BL32" s="31">
        <f>BA32+BL31</f>
        <v>165.7</v>
      </c>
      <c r="BM32" s="33"/>
      <c r="BN32" s="33"/>
      <c r="BO32" s="33"/>
      <c r="BP32" s="33"/>
      <c r="BQ32" s="33"/>
      <c r="BR32" s="33"/>
      <c r="BS32" s="39"/>
      <c r="BT32" s="40"/>
      <c r="BU32" s="44"/>
      <c r="BV32" s="45"/>
      <c r="BW32" s="31">
        <f>BL32+BW31</f>
        <v>196.95</v>
      </c>
      <c r="BX32" s="47">
        <f>RANK(BZ32,BZ:BZ,0)</f>
        <v>3</v>
      </c>
      <c r="BZ32" s="22">
        <f>BW32</f>
        <v>196.95</v>
      </c>
    </row>
    <row r="33" spans="1:78" ht="18">
      <c r="A33" s="32"/>
      <c r="B33" s="33"/>
      <c r="C33" s="39"/>
      <c r="D33" s="33"/>
      <c r="E33" s="33"/>
      <c r="F33" s="33"/>
      <c r="G33" s="33"/>
      <c r="H33" s="33"/>
      <c r="I33" s="39"/>
      <c r="J33" s="39"/>
      <c r="K33" s="85"/>
      <c r="L33" s="85"/>
      <c r="M33" s="85"/>
      <c r="N33" s="39"/>
      <c r="O33" s="33"/>
      <c r="P33" s="33"/>
      <c r="Q33" s="33"/>
      <c r="R33" s="33"/>
      <c r="S33" s="33"/>
      <c r="T33" s="39"/>
      <c r="U33" s="39"/>
      <c r="V33" s="85"/>
      <c r="W33" s="85"/>
      <c r="X33" s="85"/>
      <c r="Y33" s="39"/>
      <c r="Z33" s="33"/>
      <c r="AA33" s="33"/>
      <c r="AB33" s="33"/>
      <c r="AC33" s="33"/>
      <c r="AD33" s="33"/>
      <c r="AE33" s="39"/>
      <c r="AF33" s="39"/>
      <c r="AG33" s="85"/>
      <c r="AH33" s="85"/>
      <c r="AI33" s="85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9"/>
      <c r="AV33" s="39"/>
      <c r="AW33" s="39"/>
      <c r="AX33" s="39"/>
      <c r="AY33" s="39"/>
      <c r="AZ33" s="33"/>
      <c r="BA33" s="85"/>
      <c r="BB33" s="39"/>
      <c r="BC33" s="33"/>
      <c r="BD33" s="33"/>
      <c r="BE33" s="33"/>
      <c r="BF33" s="33"/>
      <c r="BG33" s="33"/>
      <c r="BH33" s="39"/>
      <c r="BI33" s="39"/>
      <c r="BJ33" s="85"/>
      <c r="BK33" s="85"/>
      <c r="BL33" s="85"/>
      <c r="BM33" s="33"/>
      <c r="BN33" s="33"/>
      <c r="BO33" s="33"/>
      <c r="BP33" s="33"/>
      <c r="BQ33" s="33"/>
      <c r="BR33" s="33"/>
      <c r="BS33" s="39"/>
      <c r="BT33" s="39"/>
      <c r="BU33" s="85"/>
      <c r="BV33" s="85"/>
      <c r="BW33" s="85"/>
      <c r="BX33" s="86"/>
    </row>
    <row r="34" spans="1:78" ht="18">
      <c r="A34" s="1"/>
      <c r="C34" s="27"/>
      <c r="I34" s="27"/>
      <c r="J34" s="27"/>
      <c r="K34" s="28"/>
      <c r="L34" s="28"/>
      <c r="M34" s="28"/>
      <c r="N34" s="27"/>
      <c r="T34" s="27"/>
      <c r="U34" s="27"/>
      <c r="V34" s="28"/>
      <c r="W34" s="28"/>
      <c r="X34" s="28"/>
      <c r="Y34" s="27"/>
      <c r="AE34" s="27"/>
      <c r="AF34" s="27"/>
      <c r="AG34" s="28"/>
      <c r="AH34" s="28"/>
      <c r="AI34" s="28"/>
      <c r="AU34" s="27"/>
      <c r="AV34" s="27"/>
      <c r="AW34" s="27"/>
      <c r="AX34" s="27"/>
      <c r="AY34" s="27"/>
      <c r="AZ34" s="27"/>
      <c r="BA34" s="27"/>
      <c r="BB34" s="27"/>
      <c r="BH34" s="27"/>
      <c r="BI34" s="27"/>
      <c r="BJ34" s="28"/>
      <c r="BK34" s="28"/>
      <c r="BL34" s="28"/>
      <c r="BS34" s="27"/>
      <c r="BT34" s="27"/>
      <c r="BU34" s="28"/>
      <c r="BV34" s="28"/>
      <c r="BW34" s="28"/>
      <c r="BX34" s="30"/>
    </row>
    <row r="35" spans="1:78" ht="18.75" thickBot="1">
      <c r="A35" s="1" t="s">
        <v>8</v>
      </c>
      <c r="B35" t="s">
        <v>46</v>
      </c>
      <c r="C35" s="95"/>
      <c r="D35" s="95"/>
      <c r="E35" s="95"/>
      <c r="F35" s="95"/>
      <c r="G35" s="95"/>
      <c r="H35" s="95"/>
      <c r="I35" s="95"/>
      <c r="J35" s="27"/>
      <c r="K35" s="27"/>
      <c r="L35" s="27"/>
      <c r="M35" s="27"/>
      <c r="N35" s="27"/>
      <c r="T35" s="27"/>
      <c r="U35" s="27"/>
      <c r="V35" s="27"/>
      <c r="W35" s="27"/>
      <c r="X35" s="27"/>
      <c r="Y35" s="27"/>
      <c r="AE35" s="27"/>
      <c r="AF35" s="27"/>
      <c r="AG35" s="27"/>
      <c r="AH35" s="27"/>
      <c r="AI35" s="27"/>
      <c r="AJ35" s="96"/>
      <c r="AK35" s="96"/>
      <c r="AL35" s="96"/>
      <c r="AM35" s="96"/>
      <c r="AN35" s="96"/>
      <c r="AO35" s="96"/>
      <c r="AP35" s="96"/>
      <c r="AV35" s="27"/>
      <c r="AW35" s="27"/>
      <c r="AX35" s="27"/>
      <c r="AY35" s="27"/>
      <c r="AZ35" s="27"/>
      <c r="BA35" s="27"/>
      <c r="BB35" s="27"/>
      <c r="BH35" s="27"/>
      <c r="BI35" s="27"/>
      <c r="BJ35" s="27"/>
      <c r="BK35" s="27"/>
      <c r="BL35" s="27"/>
      <c r="BS35" s="27"/>
      <c r="BT35" s="27"/>
      <c r="BU35" s="27"/>
      <c r="BV35" s="27"/>
      <c r="BW35" s="27"/>
      <c r="BX35" s="27"/>
    </row>
    <row r="36" spans="1:78" ht="18.75" thickBot="1">
      <c r="A36" s="3"/>
      <c r="B36" s="4"/>
      <c r="C36" s="92" t="s">
        <v>15</v>
      </c>
      <c r="D36" s="93"/>
      <c r="E36" s="93"/>
      <c r="F36" s="93"/>
      <c r="G36" s="93"/>
      <c r="H36" s="93"/>
      <c r="I36" s="93"/>
      <c r="J36" s="93"/>
      <c r="K36" s="94"/>
      <c r="L36" s="87"/>
      <c r="M36" s="110" t="s">
        <v>14</v>
      </c>
      <c r="N36" s="92" t="s">
        <v>30</v>
      </c>
      <c r="O36" s="93"/>
      <c r="P36" s="93"/>
      <c r="Q36" s="93"/>
      <c r="R36" s="93"/>
      <c r="S36" s="93"/>
      <c r="T36" s="93"/>
      <c r="U36" s="93"/>
      <c r="V36" s="94"/>
      <c r="W36" s="87"/>
      <c r="X36" s="110" t="s">
        <v>14</v>
      </c>
      <c r="Y36" s="92" t="s">
        <v>31</v>
      </c>
      <c r="Z36" s="93"/>
      <c r="AA36" s="93"/>
      <c r="AB36" s="93"/>
      <c r="AC36" s="93"/>
      <c r="AD36" s="93"/>
      <c r="AE36" s="93"/>
      <c r="AF36" s="93"/>
      <c r="AG36" s="94"/>
      <c r="AH36" s="87"/>
      <c r="AI36" s="110" t="s">
        <v>14</v>
      </c>
      <c r="AJ36" s="97" t="s">
        <v>10</v>
      </c>
      <c r="AK36" s="93"/>
      <c r="AL36" s="93"/>
      <c r="AM36" s="93"/>
      <c r="AN36" s="93"/>
      <c r="AO36" s="93"/>
      <c r="AP36" s="94"/>
      <c r="AQ36" s="98" t="s">
        <v>11</v>
      </c>
      <c r="AR36" s="99"/>
      <c r="AS36" s="99"/>
      <c r="AT36" s="99"/>
      <c r="AU36" s="99"/>
      <c r="AV36" s="100"/>
      <c r="AW36" s="97" t="s">
        <v>9</v>
      </c>
      <c r="AX36" s="94"/>
      <c r="AY36" s="87"/>
      <c r="AZ36" s="112" t="s">
        <v>12</v>
      </c>
      <c r="BA36" s="110" t="s">
        <v>14</v>
      </c>
      <c r="BB36" s="92" t="s">
        <v>13</v>
      </c>
      <c r="BC36" s="93"/>
      <c r="BD36" s="93"/>
      <c r="BE36" s="93"/>
      <c r="BF36" s="93"/>
      <c r="BG36" s="93"/>
      <c r="BH36" s="93"/>
      <c r="BI36" s="93"/>
      <c r="BJ36" s="94"/>
      <c r="BK36" s="87"/>
      <c r="BL36" s="110" t="s">
        <v>14</v>
      </c>
      <c r="BM36" s="92" t="s">
        <v>32</v>
      </c>
      <c r="BN36" s="93"/>
      <c r="BO36" s="93"/>
      <c r="BP36" s="93"/>
      <c r="BQ36" s="93"/>
      <c r="BR36" s="93"/>
      <c r="BS36" s="93"/>
      <c r="BT36" s="93"/>
      <c r="BU36" s="94"/>
      <c r="BV36" s="87"/>
      <c r="BW36" s="110" t="s">
        <v>16</v>
      </c>
      <c r="BX36" s="5" t="s">
        <v>17</v>
      </c>
    </row>
    <row r="37" spans="1:78" ht="18.75" thickBot="1">
      <c r="A37" s="6" t="s">
        <v>18</v>
      </c>
      <c r="B37" s="7"/>
      <c r="C37" s="9" t="s">
        <v>19</v>
      </c>
      <c r="D37" s="9" t="s">
        <v>4</v>
      </c>
      <c r="E37" s="13" t="s">
        <v>6</v>
      </c>
      <c r="F37" s="10">
        <v>1</v>
      </c>
      <c r="G37" s="11">
        <v>2</v>
      </c>
      <c r="H37" s="11">
        <v>3</v>
      </c>
      <c r="I37" s="12">
        <v>4</v>
      </c>
      <c r="J37" s="9" t="s">
        <v>7</v>
      </c>
      <c r="K37" s="91" t="s">
        <v>9</v>
      </c>
      <c r="L37" s="91"/>
      <c r="M37" s="111"/>
      <c r="N37" s="9" t="s">
        <v>19</v>
      </c>
      <c r="O37" s="9" t="s">
        <v>4</v>
      </c>
      <c r="P37" s="13" t="s">
        <v>6</v>
      </c>
      <c r="Q37" s="10">
        <v>1</v>
      </c>
      <c r="R37" s="11">
        <v>2</v>
      </c>
      <c r="S37" s="11">
        <v>3</v>
      </c>
      <c r="T37" s="12">
        <v>4</v>
      </c>
      <c r="U37" s="9" t="s">
        <v>7</v>
      </c>
      <c r="V37" s="91" t="s">
        <v>9</v>
      </c>
      <c r="W37" s="91"/>
      <c r="X37" s="111"/>
      <c r="Y37" s="9" t="s">
        <v>19</v>
      </c>
      <c r="Z37" s="9" t="s">
        <v>4</v>
      </c>
      <c r="AA37" s="13" t="s">
        <v>6</v>
      </c>
      <c r="AB37" s="10">
        <v>1</v>
      </c>
      <c r="AC37" s="11">
        <v>2</v>
      </c>
      <c r="AD37" s="11">
        <v>3</v>
      </c>
      <c r="AE37" s="12">
        <v>4</v>
      </c>
      <c r="AF37" s="9" t="s">
        <v>7</v>
      </c>
      <c r="AG37" s="91" t="s">
        <v>9</v>
      </c>
      <c r="AH37" s="91"/>
      <c r="AI37" s="111"/>
      <c r="AJ37" s="8" t="s">
        <v>19</v>
      </c>
      <c r="AK37" s="9" t="s">
        <v>4</v>
      </c>
      <c r="AL37" s="10">
        <v>1</v>
      </c>
      <c r="AM37" s="11">
        <v>2</v>
      </c>
      <c r="AN37" s="11">
        <v>3</v>
      </c>
      <c r="AO37" s="12">
        <v>4</v>
      </c>
      <c r="AP37" s="9" t="s">
        <v>7</v>
      </c>
      <c r="AQ37" s="13" t="s">
        <v>4</v>
      </c>
      <c r="AR37" s="14">
        <v>1</v>
      </c>
      <c r="AS37" s="15">
        <v>2</v>
      </c>
      <c r="AT37" s="15">
        <v>3</v>
      </c>
      <c r="AU37" s="16">
        <v>4</v>
      </c>
      <c r="AV37" s="13" t="s">
        <v>7</v>
      </c>
      <c r="AW37" s="17" t="s">
        <v>20</v>
      </c>
      <c r="AX37" s="18" t="s">
        <v>21</v>
      </c>
      <c r="AY37" s="91"/>
      <c r="AZ37" s="113"/>
      <c r="BA37" s="111"/>
      <c r="BB37" s="9" t="s">
        <v>19</v>
      </c>
      <c r="BC37" s="9" t="s">
        <v>4</v>
      </c>
      <c r="BD37" s="13" t="s">
        <v>6</v>
      </c>
      <c r="BE37" s="10">
        <v>1</v>
      </c>
      <c r="BF37" s="11">
        <v>2</v>
      </c>
      <c r="BG37" s="11">
        <v>3</v>
      </c>
      <c r="BH37" s="12">
        <v>4</v>
      </c>
      <c r="BI37" s="9" t="s">
        <v>7</v>
      </c>
      <c r="BJ37" s="91" t="s">
        <v>9</v>
      </c>
      <c r="BK37" s="91"/>
      <c r="BL37" s="114"/>
      <c r="BM37" s="9" t="s">
        <v>19</v>
      </c>
      <c r="BN37" s="9" t="s">
        <v>4</v>
      </c>
      <c r="BO37" s="13" t="s">
        <v>6</v>
      </c>
      <c r="BP37" s="10">
        <v>1</v>
      </c>
      <c r="BQ37" s="11">
        <v>2</v>
      </c>
      <c r="BR37" s="11">
        <v>3</v>
      </c>
      <c r="BS37" s="12">
        <v>4</v>
      </c>
      <c r="BT37" s="9" t="s">
        <v>7</v>
      </c>
      <c r="BU37" s="91" t="s">
        <v>9</v>
      </c>
      <c r="BV37" s="91"/>
      <c r="BW37" s="111"/>
      <c r="BX37" s="9"/>
    </row>
    <row r="38" spans="1:78">
      <c r="A38" s="19" t="s">
        <v>47</v>
      </c>
      <c r="B38" s="20" t="s">
        <v>48</v>
      </c>
      <c r="C38" s="63"/>
      <c r="D38" s="64">
        <v>2.8</v>
      </c>
      <c r="E38" s="65">
        <v>10</v>
      </c>
      <c r="F38" s="54">
        <v>1.8</v>
      </c>
      <c r="G38" s="53">
        <v>1.8</v>
      </c>
      <c r="H38" s="53">
        <v>2</v>
      </c>
      <c r="I38" s="55">
        <v>2</v>
      </c>
      <c r="J38" s="56">
        <f>IF(D38=0,(0),(E38-((LARGE(F38:I38,2)+LARGE(F38:I38,3))/2)))</f>
        <v>8.1</v>
      </c>
      <c r="K38" s="57">
        <f>IF(D38=0,(0),(D38+J38))</f>
        <v>10.899999999999999</v>
      </c>
      <c r="L38" s="57">
        <f>IF(C38="x",(0),(K38))</f>
        <v>10.899999999999999</v>
      </c>
      <c r="M38" s="84">
        <f>K38</f>
        <v>10.899999999999999</v>
      </c>
      <c r="N38" s="63"/>
      <c r="O38" s="64">
        <v>2.2000000000000002</v>
      </c>
      <c r="P38" s="65">
        <v>10</v>
      </c>
      <c r="Q38" s="54">
        <v>1.8</v>
      </c>
      <c r="R38" s="53">
        <v>1.8</v>
      </c>
      <c r="S38" s="53">
        <v>1.5</v>
      </c>
      <c r="T38" s="55">
        <v>1.5</v>
      </c>
      <c r="U38" s="56">
        <f>IF(O38=0,(0),(P38-((LARGE(Q38:T38,2)+LARGE(Q38:T38,3))/2)))</f>
        <v>8.35</v>
      </c>
      <c r="V38" s="57">
        <f>IF(O38=0,(0),(O38+U38))</f>
        <v>10.55</v>
      </c>
      <c r="W38" s="57">
        <f>IF(N38="x",(0),(V38))</f>
        <v>10.55</v>
      </c>
      <c r="X38" s="84">
        <f>M38+V38</f>
        <v>21.45</v>
      </c>
      <c r="Y38" s="63"/>
      <c r="Z38" s="64">
        <v>2.7</v>
      </c>
      <c r="AA38" s="65">
        <v>10</v>
      </c>
      <c r="AB38" s="54">
        <v>1.4</v>
      </c>
      <c r="AC38" s="53">
        <v>1.4</v>
      </c>
      <c r="AD38" s="53">
        <v>1.1000000000000001</v>
      </c>
      <c r="AE38" s="55">
        <v>1.1000000000000001</v>
      </c>
      <c r="AF38" s="56">
        <f>IF(Z38=0,(0),(AA38-((LARGE(AB38:AE38,2)+LARGE(AB38:AE38,3))/2)))</f>
        <v>8.75</v>
      </c>
      <c r="AG38" s="57">
        <f>IF(Z38=0,(0),(Z38+AF38))</f>
        <v>11.45</v>
      </c>
      <c r="AH38" s="57">
        <f>IF(Y38="x",(0),(AG38))</f>
        <v>11.45</v>
      </c>
      <c r="AI38" s="84">
        <f>X38+AG38</f>
        <v>32.9</v>
      </c>
      <c r="AJ38" s="66"/>
      <c r="AK38" s="64">
        <v>1.6</v>
      </c>
      <c r="AL38" s="54">
        <v>1.2</v>
      </c>
      <c r="AM38" s="54">
        <v>1.2</v>
      </c>
      <c r="AN38" s="54">
        <v>1.2</v>
      </c>
      <c r="AO38" s="54">
        <v>1.2</v>
      </c>
      <c r="AP38" s="56">
        <f>IF(AK38=0,(0),(10-((LARGE(AL38:AO38,2)+LARGE(AL38:AO38,3))/2)))</f>
        <v>8.8000000000000007</v>
      </c>
      <c r="AQ38" s="64"/>
      <c r="AR38" s="54"/>
      <c r="AS38" s="53"/>
      <c r="AT38" s="53"/>
      <c r="AU38" s="55"/>
      <c r="AV38" s="56">
        <f>IF(AQ38=0,(0),(10-((LARGE(AR38:AU38,2)+LARGE(AR38:AU38,3))/2)))</f>
        <v>0</v>
      </c>
      <c r="AW38" s="67">
        <f>AK38+AP38</f>
        <v>10.4</v>
      </c>
      <c r="AX38" s="68">
        <f>AQ38+AV38</f>
        <v>0</v>
      </c>
      <c r="AY38" s="69">
        <f>IF(AJ38="x",(0),(AZ38))</f>
        <v>10.4</v>
      </c>
      <c r="AZ38" s="70">
        <f>LARGE(AW38:AX38,1)</f>
        <v>10.4</v>
      </c>
      <c r="BA38" s="84">
        <f>AZ38+AI38</f>
        <v>43.3</v>
      </c>
      <c r="BB38" s="63"/>
      <c r="BC38" s="64">
        <v>1.7</v>
      </c>
      <c r="BD38" s="65">
        <v>10</v>
      </c>
      <c r="BE38" s="54">
        <v>1.3</v>
      </c>
      <c r="BF38" s="53">
        <v>1.3</v>
      </c>
      <c r="BG38" s="53">
        <v>0.9</v>
      </c>
      <c r="BH38" s="55">
        <v>0.9</v>
      </c>
      <c r="BI38" s="56">
        <f>IF(BC38=0,(0),(BD38-((LARGE(BE38:BH38,2)+LARGE(BE38:BH38,3))/2)))</f>
        <v>8.9</v>
      </c>
      <c r="BJ38" s="57">
        <f>IF(BC38=0,(0),(BC38+BI38))</f>
        <v>10.6</v>
      </c>
      <c r="BK38" s="57">
        <f>IF(BB38="x",(0),(BJ38))</f>
        <v>10.6</v>
      </c>
      <c r="BL38" s="84">
        <f>BA38+BJ38</f>
        <v>53.9</v>
      </c>
      <c r="BM38" s="63"/>
      <c r="BN38" s="64">
        <v>1.3</v>
      </c>
      <c r="BO38" s="65">
        <v>10</v>
      </c>
      <c r="BP38" s="54">
        <v>1.7</v>
      </c>
      <c r="BQ38" s="53">
        <v>1.7</v>
      </c>
      <c r="BR38" s="53">
        <v>1.5</v>
      </c>
      <c r="BS38" s="55">
        <v>1.5</v>
      </c>
      <c r="BT38" s="56">
        <f>IF(BN38=0,(0),(BO38-((LARGE(BP38:BS38,2)+LARGE(BP38:BS38,3))/2)))</f>
        <v>8.4</v>
      </c>
      <c r="BU38" s="57">
        <f t="shared" ref="BU38:BU45" si="59">IF(BN38=0,(0),(BN38+BT38))</f>
        <v>9.7000000000000011</v>
      </c>
      <c r="BV38" s="57">
        <f>IF(BM38="x",(0),(BU38))</f>
        <v>9.7000000000000011</v>
      </c>
      <c r="BW38" s="84">
        <f>BL38+BU38</f>
        <v>63.6</v>
      </c>
      <c r="BX38" s="21">
        <f t="shared" ref="BX38:BX45" si="60">RANK(BY38,BY:BY,0)</f>
        <v>9</v>
      </c>
      <c r="BY38" s="22">
        <f>BW38</f>
        <v>63.6</v>
      </c>
    </row>
    <row r="39" spans="1:78">
      <c r="A39" s="23" t="s">
        <v>49</v>
      </c>
      <c r="B39" s="24" t="s">
        <v>50</v>
      </c>
      <c r="C39" s="63"/>
      <c r="D39" s="71">
        <v>3</v>
      </c>
      <c r="E39" s="72">
        <v>10</v>
      </c>
      <c r="F39" s="58">
        <v>1.8</v>
      </c>
      <c r="G39" s="59">
        <v>1.8</v>
      </c>
      <c r="H39" s="59">
        <v>1.6</v>
      </c>
      <c r="I39" s="60">
        <v>1.6</v>
      </c>
      <c r="J39" s="56">
        <f t="shared" ref="J39:J45" si="61">IF(D39=0,(0),(E39-((LARGE(F39:I39,2)+LARGE(F39:I39,3))/2)))</f>
        <v>8.3000000000000007</v>
      </c>
      <c r="K39" s="57">
        <f t="shared" ref="K39:K45" si="62">IF(D39=0,(0),(D39+J39))</f>
        <v>11.3</v>
      </c>
      <c r="L39" s="57">
        <f t="shared" ref="L39:L45" si="63">IF(C39="x",(0),(K39))</f>
        <v>11.3</v>
      </c>
      <c r="M39" s="84">
        <f t="shared" ref="M39:M45" si="64">K39</f>
        <v>11.3</v>
      </c>
      <c r="N39" s="63"/>
      <c r="O39" s="71">
        <v>2.2000000000000002</v>
      </c>
      <c r="P39" s="72">
        <v>10</v>
      </c>
      <c r="Q39" s="58">
        <v>1.4</v>
      </c>
      <c r="R39" s="59">
        <v>1.4</v>
      </c>
      <c r="S39" s="59">
        <v>1.3</v>
      </c>
      <c r="T39" s="60">
        <v>1.3</v>
      </c>
      <c r="U39" s="56">
        <f t="shared" ref="U39:U45" si="65">IF(O39=0,(0),(P39-((LARGE(Q39:T39,2)+LARGE(Q39:T39,3))/2)))</f>
        <v>8.65</v>
      </c>
      <c r="V39" s="57">
        <f t="shared" ref="V39:V45" si="66">IF(O39=0,(0),(O39+U39))</f>
        <v>10.850000000000001</v>
      </c>
      <c r="W39" s="57">
        <f t="shared" ref="W39:W45" si="67">IF(N39="x",(0),(V39))</f>
        <v>10.850000000000001</v>
      </c>
      <c r="X39" s="84">
        <f t="shared" ref="X39:X45" si="68">M39+V39</f>
        <v>22.150000000000002</v>
      </c>
      <c r="Y39" s="63"/>
      <c r="Z39" s="71">
        <v>2.7</v>
      </c>
      <c r="AA39" s="72">
        <v>10</v>
      </c>
      <c r="AB39" s="58">
        <v>1.7</v>
      </c>
      <c r="AC39" s="59">
        <v>1.7</v>
      </c>
      <c r="AD39" s="59">
        <v>1.5</v>
      </c>
      <c r="AE39" s="60">
        <v>1.5</v>
      </c>
      <c r="AF39" s="56">
        <f t="shared" ref="AF39:AF45" si="69">IF(Z39=0,(0),(AA39-((LARGE(AB39:AE39,2)+LARGE(AB39:AE39,3))/2)))</f>
        <v>8.4</v>
      </c>
      <c r="AG39" s="57">
        <f t="shared" ref="AG39:AG45" si="70">IF(Z39=0,(0),(Z39+AF39))</f>
        <v>11.100000000000001</v>
      </c>
      <c r="AH39" s="57">
        <f t="shared" ref="AH39:AH45" si="71">IF(Y39="x",(0),(AG39))</f>
        <v>11.100000000000001</v>
      </c>
      <c r="AI39" s="84">
        <f t="shared" ref="AI39:AI45" si="72">X39+AG39</f>
        <v>33.25</v>
      </c>
      <c r="AJ39" s="73"/>
      <c r="AK39" s="71">
        <v>1.6</v>
      </c>
      <c r="AL39" s="54">
        <v>2</v>
      </c>
      <c r="AM39" s="54">
        <v>2</v>
      </c>
      <c r="AN39" s="54">
        <v>2.2000000000000002</v>
      </c>
      <c r="AO39" s="54">
        <v>2.2000000000000002</v>
      </c>
      <c r="AP39" s="56">
        <f t="shared" ref="AP39:AP45" si="73">IF(AK39=0,(0),(10-((LARGE(AL39:AO39,2)+LARGE(AL39:AO39,3))/2)))</f>
        <v>7.9</v>
      </c>
      <c r="AQ39" s="71"/>
      <c r="AR39" s="58"/>
      <c r="AS39" s="59"/>
      <c r="AT39" s="59"/>
      <c r="AU39" s="60"/>
      <c r="AV39" s="56">
        <f t="shared" ref="AV39:AV45" si="74">IF(AQ39=0,(0),(10-((LARGE(AR39:AU39,2)+LARGE(AR39:AU39,3))/2)))</f>
        <v>0</v>
      </c>
      <c r="AW39" s="67">
        <f t="shared" ref="AW39:AW45" si="75">AK39+AP39</f>
        <v>9.5</v>
      </c>
      <c r="AX39" s="68">
        <f t="shared" ref="AX39:AX45" si="76">AQ39+AV39</f>
        <v>0</v>
      </c>
      <c r="AY39" s="69">
        <f t="shared" ref="AY39:AY45" si="77">IF(AJ39="x",(0),(AZ39))</f>
        <v>9.5</v>
      </c>
      <c r="AZ39" s="70">
        <f t="shared" ref="AZ39:AZ45" si="78">LARGE(AW39:AX39,1)</f>
        <v>9.5</v>
      </c>
      <c r="BA39" s="84">
        <f t="shared" ref="BA39:BA45" si="79">AZ39+AI39</f>
        <v>42.75</v>
      </c>
      <c r="BB39" s="63"/>
      <c r="BC39" s="71">
        <v>1.7</v>
      </c>
      <c r="BD39" s="72">
        <v>10</v>
      </c>
      <c r="BE39" s="58">
        <v>1.4</v>
      </c>
      <c r="BF39" s="59">
        <v>1.4</v>
      </c>
      <c r="BG39" s="59">
        <v>0.8</v>
      </c>
      <c r="BH39" s="60">
        <v>0.8</v>
      </c>
      <c r="BI39" s="56">
        <f t="shared" ref="BI39:BI45" si="80">IF(BC39=0,(0),(BD39-((LARGE(BE39:BH39,2)+LARGE(BE39:BH39,3))/2)))</f>
        <v>8.9</v>
      </c>
      <c r="BJ39" s="57">
        <f t="shared" ref="BJ39:BJ45" si="81">IF(BC39=0,(0),(BC39+BI39))</f>
        <v>10.6</v>
      </c>
      <c r="BK39" s="57">
        <f t="shared" ref="BK39:BK45" si="82">IF(BB39="x",(0),(BJ39))</f>
        <v>10.6</v>
      </c>
      <c r="BL39" s="84">
        <f t="shared" ref="BL39:BL45" si="83">BA39+BJ39</f>
        <v>53.35</v>
      </c>
      <c r="BM39" s="63"/>
      <c r="BN39" s="71">
        <v>1.3</v>
      </c>
      <c r="BO39" s="72">
        <v>10</v>
      </c>
      <c r="BP39" s="58">
        <v>1.1000000000000001</v>
      </c>
      <c r="BQ39" s="59">
        <v>1.1000000000000001</v>
      </c>
      <c r="BR39" s="59">
        <v>0.8</v>
      </c>
      <c r="BS39" s="60">
        <v>0.8</v>
      </c>
      <c r="BT39" s="56">
        <f t="shared" ref="BT39:BT45" si="84">IF(BN39=0,(0),(BO39-((LARGE(BP39:BS39,2)+LARGE(BP39:BS39,3))/2)))</f>
        <v>9.0500000000000007</v>
      </c>
      <c r="BU39" s="57">
        <f t="shared" si="59"/>
        <v>10.350000000000001</v>
      </c>
      <c r="BV39" s="57">
        <f t="shared" ref="BV39:BV45" si="85">IF(BM39="x",(0),(BU39))</f>
        <v>10.350000000000001</v>
      </c>
      <c r="BW39" s="84">
        <f t="shared" ref="BW39:BW45" si="86">BL39+BU39</f>
        <v>63.7</v>
      </c>
      <c r="BX39" s="21">
        <f t="shared" si="60"/>
        <v>8</v>
      </c>
      <c r="BY39" s="22">
        <f t="shared" ref="BY39:BY45" si="87">BW39</f>
        <v>63.7</v>
      </c>
    </row>
    <row r="40" spans="1:78">
      <c r="A40" s="23" t="s">
        <v>51</v>
      </c>
      <c r="B40" s="24" t="s">
        <v>52</v>
      </c>
      <c r="C40" s="63"/>
      <c r="D40" s="71">
        <v>2.8</v>
      </c>
      <c r="E40" s="72">
        <v>10</v>
      </c>
      <c r="F40" s="58">
        <v>1.5</v>
      </c>
      <c r="G40" s="59">
        <v>1.5</v>
      </c>
      <c r="H40" s="59">
        <v>1.5</v>
      </c>
      <c r="I40" s="60">
        <v>1.5</v>
      </c>
      <c r="J40" s="56">
        <f t="shared" si="61"/>
        <v>8.5</v>
      </c>
      <c r="K40" s="57">
        <f t="shared" si="62"/>
        <v>11.3</v>
      </c>
      <c r="L40" s="57">
        <f t="shared" si="63"/>
        <v>11.3</v>
      </c>
      <c r="M40" s="84">
        <f t="shared" si="64"/>
        <v>11.3</v>
      </c>
      <c r="N40" s="63"/>
      <c r="O40" s="71">
        <v>2.2000000000000002</v>
      </c>
      <c r="P40" s="72">
        <v>10</v>
      </c>
      <c r="Q40" s="58">
        <v>2.2999999999999998</v>
      </c>
      <c r="R40" s="59">
        <v>2.2999999999999998</v>
      </c>
      <c r="S40" s="59">
        <v>1.7</v>
      </c>
      <c r="T40" s="60">
        <v>1.7</v>
      </c>
      <c r="U40" s="56">
        <f t="shared" si="65"/>
        <v>8</v>
      </c>
      <c r="V40" s="57">
        <f t="shared" si="66"/>
        <v>10.199999999999999</v>
      </c>
      <c r="W40" s="57">
        <f t="shared" si="67"/>
        <v>10.199999999999999</v>
      </c>
      <c r="X40" s="84">
        <f t="shared" si="68"/>
        <v>21.5</v>
      </c>
      <c r="Y40" s="63"/>
      <c r="Z40" s="71">
        <v>2.7</v>
      </c>
      <c r="AA40" s="72">
        <v>10</v>
      </c>
      <c r="AB40" s="58">
        <v>1.2</v>
      </c>
      <c r="AC40" s="59">
        <v>1.2</v>
      </c>
      <c r="AD40" s="59">
        <v>1.2</v>
      </c>
      <c r="AE40" s="60">
        <v>1.2</v>
      </c>
      <c r="AF40" s="56">
        <f t="shared" si="69"/>
        <v>8.8000000000000007</v>
      </c>
      <c r="AG40" s="57">
        <f t="shared" si="70"/>
        <v>11.5</v>
      </c>
      <c r="AH40" s="57">
        <f t="shared" si="71"/>
        <v>11.5</v>
      </c>
      <c r="AI40" s="84">
        <f t="shared" si="72"/>
        <v>33</v>
      </c>
      <c r="AJ40" s="73"/>
      <c r="AK40" s="71">
        <v>1.6</v>
      </c>
      <c r="AL40" s="54">
        <v>0.7</v>
      </c>
      <c r="AM40" s="54">
        <v>0.7</v>
      </c>
      <c r="AN40" s="54">
        <v>0.6</v>
      </c>
      <c r="AO40" s="54">
        <v>0.6</v>
      </c>
      <c r="AP40" s="56">
        <f t="shared" si="73"/>
        <v>9.35</v>
      </c>
      <c r="AQ40" s="71"/>
      <c r="AR40" s="58"/>
      <c r="AS40" s="59"/>
      <c r="AT40" s="59"/>
      <c r="AU40" s="60"/>
      <c r="AV40" s="56">
        <f t="shared" si="74"/>
        <v>0</v>
      </c>
      <c r="AW40" s="67">
        <f t="shared" si="75"/>
        <v>10.95</v>
      </c>
      <c r="AX40" s="68">
        <f t="shared" si="76"/>
        <v>0</v>
      </c>
      <c r="AY40" s="69">
        <f t="shared" si="77"/>
        <v>10.95</v>
      </c>
      <c r="AZ40" s="70">
        <f t="shared" si="78"/>
        <v>10.95</v>
      </c>
      <c r="BA40" s="84">
        <f t="shared" si="79"/>
        <v>43.95</v>
      </c>
      <c r="BB40" s="63"/>
      <c r="BC40" s="71">
        <v>2.4</v>
      </c>
      <c r="BD40" s="72">
        <v>10</v>
      </c>
      <c r="BE40" s="58">
        <v>0.7</v>
      </c>
      <c r="BF40" s="59">
        <v>0.7</v>
      </c>
      <c r="BG40" s="59">
        <v>0.7</v>
      </c>
      <c r="BH40" s="60">
        <v>0.7</v>
      </c>
      <c r="BI40" s="56">
        <f t="shared" si="80"/>
        <v>9.3000000000000007</v>
      </c>
      <c r="BJ40" s="57">
        <f t="shared" si="81"/>
        <v>11.700000000000001</v>
      </c>
      <c r="BK40" s="57">
        <f t="shared" si="82"/>
        <v>11.700000000000001</v>
      </c>
      <c r="BL40" s="84">
        <f t="shared" si="83"/>
        <v>55.650000000000006</v>
      </c>
      <c r="BM40" s="63"/>
      <c r="BN40" s="71">
        <v>1.3</v>
      </c>
      <c r="BO40" s="72">
        <v>10</v>
      </c>
      <c r="BP40" s="58">
        <v>1</v>
      </c>
      <c r="BQ40" s="59">
        <v>1</v>
      </c>
      <c r="BR40" s="59">
        <v>0.9</v>
      </c>
      <c r="BS40" s="60">
        <v>0.9</v>
      </c>
      <c r="BT40" s="56">
        <f t="shared" si="84"/>
        <v>9.0500000000000007</v>
      </c>
      <c r="BU40" s="57">
        <f t="shared" si="59"/>
        <v>10.350000000000001</v>
      </c>
      <c r="BV40" s="57">
        <f t="shared" si="85"/>
        <v>10.350000000000001</v>
      </c>
      <c r="BW40" s="84">
        <f t="shared" si="86"/>
        <v>66</v>
      </c>
      <c r="BX40" s="21">
        <f t="shared" si="60"/>
        <v>5</v>
      </c>
      <c r="BY40" s="22">
        <f t="shared" si="87"/>
        <v>66</v>
      </c>
    </row>
    <row r="41" spans="1:78">
      <c r="A41" s="23"/>
      <c r="B41" s="24"/>
      <c r="C41" s="63"/>
      <c r="D41" s="71"/>
      <c r="E41" s="72">
        <v>10</v>
      </c>
      <c r="F41" s="58"/>
      <c r="G41" s="59"/>
      <c r="H41" s="59"/>
      <c r="I41" s="60"/>
      <c r="J41" s="56">
        <f t="shared" si="61"/>
        <v>0</v>
      </c>
      <c r="K41" s="57">
        <f t="shared" si="62"/>
        <v>0</v>
      </c>
      <c r="L41" s="57">
        <f t="shared" si="63"/>
        <v>0</v>
      </c>
      <c r="M41" s="84">
        <f t="shared" si="64"/>
        <v>0</v>
      </c>
      <c r="N41" s="63"/>
      <c r="O41" s="71"/>
      <c r="P41" s="72">
        <v>10</v>
      </c>
      <c r="Q41" s="58"/>
      <c r="R41" s="59"/>
      <c r="S41" s="59"/>
      <c r="T41" s="60"/>
      <c r="U41" s="56">
        <f t="shared" si="65"/>
        <v>0</v>
      </c>
      <c r="V41" s="57">
        <f t="shared" si="66"/>
        <v>0</v>
      </c>
      <c r="W41" s="57">
        <f t="shared" si="67"/>
        <v>0</v>
      </c>
      <c r="X41" s="84">
        <f t="shared" si="68"/>
        <v>0</v>
      </c>
      <c r="Y41" s="63"/>
      <c r="Z41" s="71"/>
      <c r="AA41" s="72">
        <v>10</v>
      </c>
      <c r="AB41" s="58"/>
      <c r="AC41" s="59"/>
      <c r="AD41" s="59"/>
      <c r="AE41" s="60"/>
      <c r="AF41" s="56">
        <f t="shared" si="69"/>
        <v>0</v>
      </c>
      <c r="AG41" s="57">
        <f t="shared" si="70"/>
        <v>0</v>
      </c>
      <c r="AH41" s="57">
        <f t="shared" si="71"/>
        <v>0</v>
      </c>
      <c r="AI41" s="84">
        <f t="shared" si="72"/>
        <v>0</v>
      </c>
      <c r="AJ41" s="73"/>
      <c r="AK41" s="71"/>
      <c r="AL41" s="54"/>
      <c r="AM41" s="54"/>
      <c r="AN41" s="54"/>
      <c r="AO41" s="54"/>
      <c r="AP41" s="56">
        <f t="shared" si="73"/>
        <v>0</v>
      </c>
      <c r="AQ41" s="71"/>
      <c r="AR41" s="58"/>
      <c r="AS41" s="59"/>
      <c r="AT41" s="59"/>
      <c r="AU41" s="60"/>
      <c r="AV41" s="56">
        <f t="shared" si="74"/>
        <v>0</v>
      </c>
      <c r="AW41" s="67">
        <f t="shared" si="75"/>
        <v>0</v>
      </c>
      <c r="AX41" s="68">
        <f t="shared" si="76"/>
        <v>0</v>
      </c>
      <c r="AY41" s="69">
        <f t="shared" si="77"/>
        <v>0</v>
      </c>
      <c r="AZ41" s="70">
        <f t="shared" si="78"/>
        <v>0</v>
      </c>
      <c r="BA41" s="84">
        <f t="shared" si="79"/>
        <v>0</v>
      </c>
      <c r="BB41" s="63"/>
      <c r="BC41" s="71"/>
      <c r="BD41" s="72">
        <v>10</v>
      </c>
      <c r="BE41" s="58"/>
      <c r="BF41" s="59"/>
      <c r="BG41" s="59"/>
      <c r="BH41" s="60"/>
      <c r="BI41" s="56">
        <f t="shared" si="80"/>
        <v>0</v>
      </c>
      <c r="BJ41" s="57">
        <f t="shared" si="81"/>
        <v>0</v>
      </c>
      <c r="BK41" s="57">
        <f t="shared" si="82"/>
        <v>0</v>
      </c>
      <c r="BL41" s="84">
        <f t="shared" si="83"/>
        <v>0</v>
      </c>
      <c r="BM41" s="63"/>
      <c r="BN41" s="71"/>
      <c r="BO41" s="72">
        <v>10</v>
      </c>
      <c r="BP41" s="58"/>
      <c r="BQ41" s="59"/>
      <c r="BR41" s="59"/>
      <c r="BS41" s="60"/>
      <c r="BT41" s="56">
        <f t="shared" si="84"/>
        <v>0</v>
      </c>
      <c r="BU41" s="57">
        <f t="shared" si="59"/>
        <v>0</v>
      </c>
      <c r="BV41" s="57">
        <f t="shared" si="85"/>
        <v>0</v>
      </c>
      <c r="BW41" s="84">
        <f t="shared" si="86"/>
        <v>0</v>
      </c>
      <c r="BX41" s="21">
        <f t="shared" si="60"/>
        <v>30</v>
      </c>
      <c r="BY41" s="22">
        <f t="shared" si="87"/>
        <v>0</v>
      </c>
    </row>
    <row r="42" spans="1:78">
      <c r="A42" s="23"/>
      <c r="B42" s="24"/>
      <c r="C42" s="63"/>
      <c r="D42" s="71"/>
      <c r="E42" s="72">
        <v>10</v>
      </c>
      <c r="F42" s="58"/>
      <c r="G42" s="59"/>
      <c r="H42" s="59"/>
      <c r="I42" s="60"/>
      <c r="J42" s="56">
        <f t="shared" si="61"/>
        <v>0</v>
      </c>
      <c r="K42" s="57">
        <f t="shared" si="62"/>
        <v>0</v>
      </c>
      <c r="L42" s="57">
        <f t="shared" si="63"/>
        <v>0</v>
      </c>
      <c r="M42" s="84">
        <f t="shared" si="64"/>
        <v>0</v>
      </c>
      <c r="N42" s="63"/>
      <c r="O42" s="71"/>
      <c r="P42" s="72">
        <v>10</v>
      </c>
      <c r="Q42" s="58"/>
      <c r="R42" s="59"/>
      <c r="S42" s="59"/>
      <c r="T42" s="60"/>
      <c r="U42" s="56">
        <f t="shared" si="65"/>
        <v>0</v>
      </c>
      <c r="V42" s="57">
        <f t="shared" si="66"/>
        <v>0</v>
      </c>
      <c r="W42" s="57">
        <f t="shared" si="67"/>
        <v>0</v>
      </c>
      <c r="X42" s="84">
        <f t="shared" si="68"/>
        <v>0</v>
      </c>
      <c r="Y42" s="63"/>
      <c r="Z42" s="71"/>
      <c r="AA42" s="72">
        <v>10</v>
      </c>
      <c r="AB42" s="58"/>
      <c r="AC42" s="59"/>
      <c r="AD42" s="59"/>
      <c r="AE42" s="60"/>
      <c r="AF42" s="56">
        <f t="shared" si="69"/>
        <v>0</v>
      </c>
      <c r="AG42" s="57">
        <f t="shared" si="70"/>
        <v>0</v>
      </c>
      <c r="AH42" s="57">
        <f t="shared" si="71"/>
        <v>0</v>
      </c>
      <c r="AI42" s="84">
        <f t="shared" si="72"/>
        <v>0</v>
      </c>
      <c r="AJ42" s="73"/>
      <c r="AK42" s="71"/>
      <c r="AL42" s="54"/>
      <c r="AM42" s="54"/>
      <c r="AN42" s="54"/>
      <c r="AO42" s="54"/>
      <c r="AP42" s="56">
        <f t="shared" si="73"/>
        <v>0</v>
      </c>
      <c r="AQ42" s="71"/>
      <c r="AR42" s="58"/>
      <c r="AS42" s="59"/>
      <c r="AT42" s="59"/>
      <c r="AU42" s="60"/>
      <c r="AV42" s="56">
        <f t="shared" si="74"/>
        <v>0</v>
      </c>
      <c r="AW42" s="67">
        <f t="shared" si="75"/>
        <v>0</v>
      </c>
      <c r="AX42" s="68">
        <f t="shared" si="76"/>
        <v>0</v>
      </c>
      <c r="AY42" s="69">
        <f t="shared" si="77"/>
        <v>0</v>
      </c>
      <c r="AZ42" s="70">
        <f t="shared" si="78"/>
        <v>0</v>
      </c>
      <c r="BA42" s="84">
        <f t="shared" si="79"/>
        <v>0</v>
      </c>
      <c r="BB42" s="63"/>
      <c r="BC42" s="71"/>
      <c r="BD42" s="72">
        <v>10</v>
      </c>
      <c r="BE42" s="58"/>
      <c r="BF42" s="59"/>
      <c r="BG42" s="59"/>
      <c r="BH42" s="60"/>
      <c r="BI42" s="56">
        <f t="shared" si="80"/>
        <v>0</v>
      </c>
      <c r="BJ42" s="57">
        <f t="shared" si="81"/>
        <v>0</v>
      </c>
      <c r="BK42" s="57">
        <f t="shared" si="82"/>
        <v>0</v>
      </c>
      <c r="BL42" s="84">
        <f t="shared" si="83"/>
        <v>0</v>
      </c>
      <c r="BM42" s="63"/>
      <c r="BN42" s="71"/>
      <c r="BO42" s="72">
        <v>10</v>
      </c>
      <c r="BP42" s="58"/>
      <c r="BQ42" s="59"/>
      <c r="BR42" s="59"/>
      <c r="BS42" s="60"/>
      <c r="BT42" s="56">
        <f t="shared" si="84"/>
        <v>0</v>
      </c>
      <c r="BU42" s="57">
        <f t="shared" si="59"/>
        <v>0</v>
      </c>
      <c r="BV42" s="57">
        <f t="shared" si="85"/>
        <v>0</v>
      </c>
      <c r="BW42" s="84">
        <f t="shared" si="86"/>
        <v>0</v>
      </c>
      <c r="BX42" s="21">
        <f t="shared" si="60"/>
        <v>30</v>
      </c>
      <c r="BY42" s="22">
        <f t="shared" si="87"/>
        <v>0</v>
      </c>
    </row>
    <row r="43" spans="1:78">
      <c r="A43" s="23"/>
      <c r="B43" s="24"/>
      <c r="C43" s="63"/>
      <c r="D43" s="71"/>
      <c r="E43" s="72">
        <v>10</v>
      </c>
      <c r="F43" s="58"/>
      <c r="G43" s="59"/>
      <c r="H43" s="59"/>
      <c r="I43" s="60"/>
      <c r="J43" s="56">
        <f t="shared" si="61"/>
        <v>0</v>
      </c>
      <c r="K43" s="57">
        <f t="shared" si="62"/>
        <v>0</v>
      </c>
      <c r="L43" s="57">
        <f t="shared" si="63"/>
        <v>0</v>
      </c>
      <c r="M43" s="84">
        <f t="shared" si="64"/>
        <v>0</v>
      </c>
      <c r="N43" s="63"/>
      <c r="O43" s="71"/>
      <c r="P43" s="72">
        <v>10</v>
      </c>
      <c r="Q43" s="58"/>
      <c r="R43" s="59"/>
      <c r="S43" s="59"/>
      <c r="T43" s="60"/>
      <c r="U43" s="56">
        <f t="shared" si="65"/>
        <v>0</v>
      </c>
      <c r="V43" s="57">
        <f t="shared" si="66"/>
        <v>0</v>
      </c>
      <c r="W43" s="57">
        <f t="shared" si="67"/>
        <v>0</v>
      </c>
      <c r="X43" s="84">
        <f t="shared" si="68"/>
        <v>0</v>
      </c>
      <c r="Y43" s="63"/>
      <c r="Z43" s="71"/>
      <c r="AA43" s="72">
        <v>10</v>
      </c>
      <c r="AB43" s="58"/>
      <c r="AC43" s="59"/>
      <c r="AD43" s="59"/>
      <c r="AE43" s="60"/>
      <c r="AF43" s="56">
        <f t="shared" si="69"/>
        <v>0</v>
      </c>
      <c r="AG43" s="57">
        <f t="shared" si="70"/>
        <v>0</v>
      </c>
      <c r="AH43" s="57">
        <f t="shared" si="71"/>
        <v>0</v>
      </c>
      <c r="AI43" s="84">
        <f t="shared" si="72"/>
        <v>0</v>
      </c>
      <c r="AJ43" s="73"/>
      <c r="AK43" s="71"/>
      <c r="AL43" s="54"/>
      <c r="AM43" s="54"/>
      <c r="AN43" s="54"/>
      <c r="AO43" s="54"/>
      <c r="AP43" s="56">
        <f t="shared" si="73"/>
        <v>0</v>
      </c>
      <c r="AQ43" s="71"/>
      <c r="AR43" s="58"/>
      <c r="AS43" s="59"/>
      <c r="AT43" s="59"/>
      <c r="AU43" s="60"/>
      <c r="AV43" s="56">
        <v>2</v>
      </c>
      <c r="AW43" s="67">
        <f t="shared" si="75"/>
        <v>0</v>
      </c>
      <c r="AX43" s="68">
        <f t="shared" si="76"/>
        <v>2</v>
      </c>
      <c r="AY43" s="69">
        <f t="shared" si="77"/>
        <v>2</v>
      </c>
      <c r="AZ43" s="70">
        <f t="shared" si="78"/>
        <v>2</v>
      </c>
      <c r="BA43" s="84">
        <f t="shared" si="79"/>
        <v>2</v>
      </c>
      <c r="BB43" s="63"/>
      <c r="BC43" s="71"/>
      <c r="BD43" s="72">
        <v>10</v>
      </c>
      <c r="BE43" s="58"/>
      <c r="BF43" s="59"/>
      <c r="BG43" s="59"/>
      <c r="BH43" s="60"/>
      <c r="BI43" s="56">
        <f t="shared" si="80"/>
        <v>0</v>
      </c>
      <c r="BJ43" s="57">
        <f t="shared" si="81"/>
        <v>0</v>
      </c>
      <c r="BK43" s="57">
        <f t="shared" si="82"/>
        <v>0</v>
      </c>
      <c r="BL43" s="84">
        <f t="shared" si="83"/>
        <v>2</v>
      </c>
      <c r="BM43" s="63"/>
      <c r="BN43" s="71"/>
      <c r="BO43" s="72">
        <v>10</v>
      </c>
      <c r="BP43" s="58"/>
      <c r="BQ43" s="59"/>
      <c r="BR43" s="59"/>
      <c r="BS43" s="60"/>
      <c r="BT43" s="56">
        <f t="shared" si="84"/>
        <v>0</v>
      </c>
      <c r="BU43" s="57">
        <f t="shared" si="59"/>
        <v>0</v>
      </c>
      <c r="BV43" s="57">
        <f t="shared" si="85"/>
        <v>0</v>
      </c>
      <c r="BW43" s="84">
        <f t="shared" si="86"/>
        <v>2</v>
      </c>
      <c r="BX43" s="21">
        <f t="shared" si="60"/>
        <v>29</v>
      </c>
      <c r="BY43" s="22">
        <f t="shared" si="87"/>
        <v>2</v>
      </c>
    </row>
    <row r="44" spans="1:78">
      <c r="A44" s="23"/>
      <c r="B44" s="24"/>
      <c r="C44" s="63"/>
      <c r="D44" s="71"/>
      <c r="E44" s="72">
        <v>10</v>
      </c>
      <c r="F44" s="58"/>
      <c r="G44" s="58"/>
      <c r="H44" s="58"/>
      <c r="I44" s="58"/>
      <c r="J44" s="56">
        <f t="shared" si="61"/>
        <v>0</v>
      </c>
      <c r="K44" s="57">
        <f t="shared" si="62"/>
        <v>0</v>
      </c>
      <c r="L44" s="57">
        <f t="shared" si="63"/>
        <v>0</v>
      </c>
      <c r="M44" s="84">
        <f t="shared" si="64"/>
        <v>0</v>
      </c>
      <c r="N44" s="63"/>
      <c r="O44" s="71"/>
      <c r="P44" s="72">
        <v>10</v>
      </c>
      <c r="Q44" s="58"/>
      <c r="R44" s="58"/>
      <c r="S44" s="58"/>
      <c r="T44" s="58"/>
      <c r="U44" s="56">
        <f t="shared" si="65"/>
        <v>0</v>
      </c>
      <c r="V44" s="57">
        <f t="shared" si="66"/>
        <v>0</v>
      </c>
      <c r="W44" s="57">
        <f t="shared" si="67"/>
        <v>0</v>
      </c>
      <c r="X44" s="84">
        <f t="shared" si="68"/>
        <v>0</v>
      </c>
      <c r="Y44" s="63"/>
      <c r="Z44" s="71"/>
      <c r="AA44" s="72">
        <v>10</v>
      </c>
      <c r="AB44" s="58"/>
      <c r="AC44" s="58"/>
      <c r="AD44" s="58"/>
      <c r="AE44" s="58"/>
      <c r="AF44" s="56">
        <f t="shared" si="69"/>
        <v>0</v>
      </c>
      <c r="AG44" s="57">
        <f t="shared" si="70"/>
        <v>0</v>
      </c>
      <c r="AH44" s="57">
        <f t="shared" si="71"/>
        <v>0</v>
      </c>
      <c r="AI44" s="84">
        <f t="shared" si="72"/>
        <v>0</v>
      </c>
      <c r="AJ44" s="73"/>
      <c r="AK44" s="71"/>
      <c r="AL44" s="54"/>
      <c r="AM44" s="54"/>
      <c r="AN44" s="54"/>
      <c r="AO44" s="54"/>
      <c r="AP44" s="56">
        <f t="shared" si="73"/>
        <v>0</v>
      </c>
      <c r="AQ44" s="71"/>
      <c r="AR44" s="58"/>
      <c r="AS44" s="58"/>
      <c r="AT44" s="58"/>
      <c r="AU44" s="58"/>
      <c r="AV44" s="56">
        <f t="shared" si="74"/>
        <v>0</v>
      </c>
      <c r="AW44" s="67">
        <f t="shared" si="75"/>
        <v>0</v>
      </c>
      <c r="AX44" s="68">
        <f t="shared" si="76"/>
        <v>0</v>
      </c>
      <c r="AY44" s="69">
        <f t="shared" si="77"/>
        <v>0</v>
      </c>
      <c r="AZ44" s="70">
        <f t="shared" si="78"/>
        <v>0</v>
      </c>
      <c r="BA44" s="84">
        <f t="shared" si="79"/>
        <v>0</v>
      </c>
      <c r="BB44" s="63"/>
      <c r="BC44" s="71"/>
      <c r="BD44" s="72">
        <v>10</v>
      </c>
      <c r="BE44" s="58"/>
      <c r="BF44" s="58"/>
      <c r="BG44" s="58"/>
      <c r="BH44" s="58"/>
      <c r="BI44" s="56">
        <f t="shared" si="80"/>
        <v>0</v>
      </c>
      <c r="BJ44" s="57">
        <f t="shared" si="81"/>
        <v>0</v>
      </c>
      <c r="BK44" s="57">
        <f t="shared" si="82"/>
        <v>0</v>
      </c>
      <c r="BL44" s="84">
        <f t="shared" si="83"/>
        <v>0</v>
      </c>
      <c r="BM44" s="63"/>
      <c r="BN44" s="71"/>
      <c r="BO44" s="72">
        <v>10</v>
      </c>
      <c r="BP44" s="58"/>
      <c r="BQ44" s="58"/>
      <c r="BR44" s="58"/>
      <c r="BS44" s="58"/>
      <c r="BT44" s="56">
        <f t="shared" si="84"/>
        <v>0</v>
      </c>
      <c r="BU44" s="57">
        <f t="shared" si="59"/>
        <v>0</v>
      </c>
      <c r="BV44" s="57">
        <f t="shared" si="85"/>
        <v>0</v>
      </c>
      <c r="BW44" s="84">
        <f t="shared" si="86"/>
        <v>0</v>
      </c>
      <c r="BX44" s="21">
        <f t="shared" si="60"/>
        <v>30</v>
      </c>
      <c r="BY44" s="22">
        <f t="shared" si="87"/>
        <v>0</v>
      </c>
    </row>
    <row r="45" spans="1:78" ht="13.5" thickBot="1">
      <c r="A45" s="25"/>
      <c r="B45" s="26"/>
      <c r="C45" s="74"/>
      <c r="D45" s="75"/>
      <c r="E45" s="76">
        <v>10</v>
      </c>
      <c r="F45" s="61"/>
      <c r="G45" s="61"/>
      <c r="H45" s="61"/>
      <c r="I45" s="61"/>
      <c r="J45" s="56">
        <f t="shared" si="61"/>
        <v>0</v>
      </c>
      <c r="K45" s="62">
        <f t="shared" si="62"/>
        <v>0</v>
      </c>
      <c r="L45" s="77">
        <f t="shared" si="63"/>
        <v>0</v>
      </c>
      <c r="M45" s="84">
        <f t="shared" si="64"/>
        <v>0</v>
      </c>
      <c r="N45" s="74"/>
      <c r="O45" s="75"/>
      <c r="P45" s="76">
        <v>10</v>
      </c>
      <c r="Q45" s="61"/>
      <c r="R45" s="61"/>
      <c r="S45" s="61"/>
      <c r="T45" s="61"/>
      <c r="U45" s="56">
        <f t="shared" si="65"/>
        <v>0</v>
      </c>
      <c r="V45" s="62">
        <f t="shared" si="66"/>
        <v>0</v>
      </c>
      <c r="W45" s="77">
        <f t="shared" si="67"/>
        <v>0</v>
      </c>
      <c r="X45" s="84">
        <f t="shared" si="68"/>
        <v>0</v>
      </c>
      <c r="Y45" s="74"/>
      <c r="Z45" s="75"/>
      <c r="AA45" s="76">
        <v>10</v>
      </c>
      <c r="AB45" s="61"/>
      <c r="AC45" s="61"/>
      <c r="AD45" s="61"/>
      <c r="AE45" s="61"/>
      <c r="AF45" s="56">
        <f t="shared" si="69"/>
        <v>0</v>
      </c>
      <c r="AG45" s="62">
        <f t="shared" si="70"/>
        <v>0</v>
      </c>
      <c r="AH45" s="77">
        <f t="shared" si="71"/>
        <v>0</v>
      </c>
      <c r="AI45" s="84">
        <f t="shared" si="72"/>
        <v>0</v>
      </c>
      <c r="AJ45" s="78"/>
      <c r="AK45" s="75"/>
      <c r="AL45" s="61"/>
      <c r="AM45" s="61"/>
      <c r="AN45" s="61"/>
      <c r="AO45" s="61"/>
      <c r="AP45" s="79">
        <f t="shared" si="73"/>
        <v>0</v>
      </c>
      <c r="AQ45" s="75"/>
      <c r="AR45" s="61"/>
      <c r="AS45" s="61"/>
      <c r="AT45" s="61"/>
      <c r="AU45" s="61"/>
      <c r="AV45" s="79">
        <f t="shared" si="74"/>
        <v>0</v>
      </c>
      <c r="AW45" s="80">
        <f t="shared" si="75"/>
        <v>0</v>
      </c>
      <c r="AX45" s="81">
        <f t="shared" si="76"/>
        <v>0</v>
      </c>
      <c r="AY45" s="82">
        <f t="shared" si="77"/>
        <v>0</v>
      </c>
      <c r="AZ45" s="83">
        <f t="shared" si="78"/>
        <v>0</v>
      </c>
      <c r="BA45" s="84">
        <f t="shared" si="79"/>
        <v>0</v>
      </c>
      <c r="BB45" s="74"/>
      <c r="BC45" s="75"/>
      <c r="BD45" s="76">
        <v>10</v>
      </c>
      <c r="BE45" s="61"/>
      <c r="BF45" s="61"/>
      <c r="BG45" s="61"/>
      <c r="BH45" s="61"/>
      <c r="BI45" s="56">
        <f t="shared" si="80"/>
        <v>0</v>
      </c>
      <c r="BJ45" s="62">
        <f t="shared" si="81"/>
        <v>0</v>
      </c>
      <c r="BK45" s="57">
        <f t="shared" si="82"/>
        <v>0</v>
      </c>
      <c r="BL45" s="84">
        <f t="shared" si="83"/>
        <v>0</v>
      </c>
      <c r="BM45" s="74"/>
      <c r="BN45" s="75"/>
      <c r="BO45" s="76">
        <v>10</v>
      </c>
      <c r="BP45" s="61"/>
      <c r="BQ45" s="61"/>
      <c r="BR45" s="61"/>
      <c r="BS45" s="61"/>
      <c r="BT45" s="56">
        <f t="shared" si="84"/>
        <v>0</v>
      </c>
      <c r="BU45" s="57">
        <f t="shared" si="59"/>
        <v>0</v>
      </c>
      <c r="BV45" s="57">
        <f t="shared" si="85"/>
        <v>0</v>
      </c>
      <c r="BW45" s="84">
        <f t="shared" si="86"/>
        <v>0</v>
      </c>
      <c r="BX45" s="21">
        <f t="shared" si="60"/>
        <v>30</v>
      </c>
      <c r="BY45" s="22">
        <f t="shared" si="87"/>
        <v>0</v>
      </c>
    </row>
    <row r="46" spans="1:78" ht="18.75" thickBot="1">
      <c r="A46" s="32" t="s">
        <v>23</v>
      </c>
      <c r="B46" s="33"/>
      <c r="C46" s="34"/>
      <c r="D46" s="33"/>
      <c r="E46" s="33"/>
      <c r="F46" s="33"/>
      <c r="G46" s="33"/>
      <c r="H46" s="33"/>
      <c r="I46" s="35"/>
      <c r="J46" s="36"/>
      <c r="K46" s="37"/>
      <c r="L46" s="38"/>
      <c r="M46" s="31">
        <f>LARGE(L38:L45,1)+LARGE(L38:L45,2)+LARGE(L38:L45,3)</f>
        <v>33.5</v>
      </c>
      <c r="N46" s="34"/>
      <c r="O46" s="33"/>
      <c r="P46" s="33"/>
      <c r="Q46" s="33"/>
      <c r="R46" s="33"/>
      <c r="S46" s="33"/>
      <c r="T46" s="35"/>
      <c r="U46" s="36"/>
      <c r="V46" s="37"/>
      <c r="W46" s="38"/>
      <c r="X46" s="31">
        <f>LARGE(W38:W45,1)+LARGE(W38:W45,2)+LARGE(W38:W45,3)</f>
        <v>31.6</v>
      </c>
      <c r="Y46" s="34"/>
      <c r="Z46" s="33"/>
      <c r="AA46" s="33"/>
      <c r="AB46" s="33"/>
      <c r="AC46" s="33"/>
      <c r="AD46" s="33"/>
      <c r="AE46" s="35"/>
      <c r="AF46" s="36"/>
      <c r="AG46" s="37"/>
      <c r="AH46" s="38"/>
      <c r="AI46" s="31">
        <f>LARGE(AH38:AH45,1)+LARGE(AH38:AH45,2)+LARGE(AH38:AH45,3)</f>
        <v>34.049999999999997</v>
      </c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9"/>
      <c r="AV46" s="39"/>
      <c r="AW46" s="39"/>
      <c r="AX46" s="40"/>
      <c r="AY46" s="41"/>
      <c r="AZ46" s="48"/>
      <c r="BA46" s="31">
        <f>LARGE(AY38:AY45,1)+LARGE(AY38:AY45,2)+LARGE(AY38:AY45,3)</f>
        <v>30.85</v>
      </c>
      <c r="BB46" s="39"/>
      <c r="BC46" s="33"/>
      <c r="BD46" s="33"/>
      <c r="BE46" s="42"/>
      <c r="BF46" s="33"/>
      <c r="BG46" s="33"/>
      <c r="BH46" s="35"/>
      <c r="BI46" s="36"/>
      <c r="BJ46" s="37"/>
      <c r="BK46" s="38"/>
      <c r="BL46" s="31">
        <f>LARGE(BK38:BK45,1)+LARGE(BK38:BK45,2)+LARGE(BK38:BK45,3)</f>
        <v>32.9</v>
      </c>
      <c r="BM46" s="33"/>
      <c r="BN46" s="33"/>
      <c r="BO46" s="33"/>
      <c r="BP46" s="33"/>
      <c r="BQ46" s="33"/>
      <c r="BR46" s="33"/>
      <c r="BS46" s="35"/>
      <c r="BT46" s="36"/>
      <c r="BU46" s="37"/>
      <c r="BV46" s="38"/>
      <c r="BW46" s="31">
        <f>LARGE(BV38:BV45,1)+LARGE(BV38:BV45,2)+LARGE(BV38:BV45,3)</f>
        <v>30.400000000000006</v>
      </c>
      <c r="BX46" s="43"/>
    </row>
    <row r="47" spans="1:78" ht="18.75" thickBot="1">
      <c r="A47" s="32" t="s">
        <v>24</v>
      </c>
      <c r="B47" s="33"/>
      <c r="C47" s="39"/>
      <c r="D47" s="33"/>
      <c r="E47" s="33"/>
      <c r="F47" s="33"/>
      <c r="G47" s="33"/>
      <c r="H47" s="33"/>
      <c r="I47" s="39"/>
      <c r="J47" s="40"/>
      <c r="K47" s="44"/>
      <c r="L47" s="45"/>
      <c r="M47" s="31">
        <f>M46</f>
        <v>33.5</v>
      </c>
      <c r="N47" s="39"/>
      <c r="O47" s="33"/>
      <c r="P47" s="33"/>
      <c r="Q47" s="33"/>
      <c r="R47" s="33"/>
      <c r="S47" s="33"/>
      <c r="T47" s="39"/>
      <c r="U47" s="40"/>
      <c r="V47" s="44"/>
      <c r="W47" s="45"/>
      <c r="X47" s="31">
        <f>M47+X46</f>
        <v>65.099999999999994</v>
      </c>
      <c r="Y47" s="39"/>
      <c r="Z47" s="33"/>
      <c r="AA47" s="33"/>
      <c r="AB47" s="33"/>
      <c r="AC47" s="33"/>
      <c r="AD47" s="33"/>
      <c r="AE47" s="39"/>
      <c r="AF47" s="40"/>
      <c r="AG47" s="44"/>
      <c r="AH47" s="45"/>
      <c r="AI47" s="31">
        <f>X47+AI46</f>
        <v>99.149999999999991</v>
      </c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9"/>
      <c r="AV47" s="39"/>
      <c r="AW47" s="39"/>
      <c r="AX47" s="40"/>
      <c r="AY47" s="41"/>
      <c r="AZ47" s="46"/>
      <c r="BA47" s="31">
        <f>BA46+AI47</f>
        <v>130</v>
      </c>
      <c r="BB47" s="39"/>
      <c r="BC47" s="33"/>
      <c r="BD47" s="33"/>
      <c r="BE47" s="33"/>
      <c r="BF47" s="33"/>
      <c r="BG47" s="33"/>
      <c r="BH47" s="39"/>
      <c r="BI47" s="40"/>
      <c r="BJ47" s="44"/>
      <c r="BK47" s="45"/>
      <c r="BL47" s="31">
        <f>BA47+BL46</f>
        <v>162.9</v>
      </c>
      <c r="BM47" s="33"/>
      <c r="BN47" s="33"/>
      <c r="BO47" s="33"/>
      <c r="BP47" s="33"/>
      <c r="BQ47" s="33"/>
      <c r="BR47" s="33"/>
      <c r="BS47" s="39"/>
      <c r="BT47" s="40"/>
      <c r="BU47" s="44"/>
      <c r="BV47" s="45"/>
      <c r="BW47" s="31">
        <f>BL47+BW46</f>
        <v>193.3</v>
      </c>
      <c r="BX47" s="47">
        <f>RANK(BZ47,BZ:BZ,0)</f>
        <v>4</v>
      </c>
      <c r="BZ47" s="22">
        <f>BW47</f>
        <v>193.3</v>
      </c>
    </row>
    <row r="48" spans="1:78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8"/>
      <c r="X48" s="28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1:78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1:78" ht="18.75" thickBot="1">
      <c r="A50" s="1" t="s">
        <v>8</v>
      </c>
      <c r="B50" t="s">
        <v>62</v>
      </c>
      <c r="C50" s="95"/>
      <c r="D50" s="95"/>
      <c r="E50" s="95"/>
      <c r="F50" s="95"/>
      <c r="G50" s="95"/>
      <c r="H50" s="95"/>
      <c r="I50" s="95"/>
      <c r="J50" s="27"/>
      <c r="K50" s="27"/>
      <c r="L50" s="27"/>
      <c r="M50" s="27"/>
      <c r="N50" s="27"/>
      <c r="T50" s="27"/>
      <c r="U50" s="27"/>
      <c r="V50" s="27"/>
      <c r="W50" s="27"/>
      <c r="X50" s="27"/>
      <c r="Y50" s="27"/>
      <c r="AE50" s="27"/>
      <c r="AF50" s="27"/>
      <c r="AG50" s="27"/>
      <c r="AH50" s="27"/>
      <c r="AI50" s="27"/>
      <c r="AJ50" s="96"/>
      <c r="AK50" s="96"/>
      <c r="AL50" s="96"/>
      <c r="AM50" s="96"/>
      <c r="AN50" s="96"/>
      <c r="AO50" s="96"/>
      <c r="AP50" s="96"/>
      <c r="AV50" s="27"/>
      <c r="AW50" s="27"/>
      <c r="AX50" s="27"/>
      <c r="AY50" s="27"/>
      <c r="AZ50" s="27"/>
      <c r="BA50" s="27"/>
      <c r="BB50" s="27"/>
      <c r="BH50" s="27"/>
      <c r="BI50" s="27"/>
      <c r="BJ50" s="27"/>
      <c r="BK50" s="27"/>
      <c r="BL50" s="27"/>
      <c r="BS50" s="27"/>
      <c r="BT50" s="27"/>
      <c r="BU50" s="27"/>
      <c r="BV50" s="27"/>
      <c r="BW50" s="27"/>
      <c r="BX50" s="27"/>
    </row>
    <row r="51" spans="1:78" ht="18.75" thickBot="1">
      <c r="A51" s="3"/>
      <c r="B51" s="4"/>
      <c r="C51" s="92" t="s">
        <v>15</v>
      </c>
      <c r="D51" s="93"/>
      <c r="E51" s="93"/>
      <c r="F51" s="93"/>
      <c r="G51" s="93"/>
      <c r="H51" s="93"/>
      <c r="I51" s="93"/>
      <c r="J51" s="93"/>
      <c r="K51" s="94"/>
      <c r="L51" s="87"/>
      <c r="M51" s="110" t="s">
        <v>14</v>
      </c>
      <c r="N51" s="92" t="s">
        <v>30</v>
      </c>
      <c r="O51" s="93"/>
      <c r="P51" s="93"/>
      <c r="Q51" s="93"/>
      <c r="R51" s="93"/>
      <c r="S51" s="93"/>
      <c r="T51" s="93"/>
      <c r="U51" s="93"/>
      <c r="V51" s="94"/>
      <c r="W51" s="87"/>
      <c r="X51" s="110" t="s">
        <v>14</v>
      </c>
      <c r="Y51" s="92" t="s">
        <v>31</v>
      </c>
      <c r="Z51" s="93"/>
      <c r="AA51" s="93"/>
      <c r="AB51" s="93"/>
      <c r="AC51" s="93"/>
      <c r="AD51" s="93"/>
      <c r="AE51" s="93"/>
      <c r="AF51" s="93"/>
      <c r="AG51" s="94"/>
      <c r="AH51" s="87"/>
      <c r="AI51" s="110" t="s">
        <v>14</v>
      </c>
      <c r="AJ51" s="97" t="s">
        <v>10</v>
      </c>
      <c r="AK51" s="93"/>
      <c r="AL51" s="93"/>
      <c r="AM51" s="93"/>
      <c r="AN51" s="93"/>
      <c r="AO51" s="93"/>
      <c r="AP51" s="94"/>
      <c r="AQ51" s="98" t="s">
        <v>11</v>
      </c>
      <c r="AR51" s="99"/>
      <c r="AS51" s="99"/>
      <c r="AT51" s="99"/>
      <c r="AU51" s="99"/>
      <c r="AV51" s="100"/>
      <c r="AW51" s="97" t="s">
        <v>9</v>
      </c>
      <c r="AX51" s="94"/>
      <c r="AY51" s="87"/>
      <c r="AZ51" s="112" t="s">
        <v>12</v>
      </c>
      <c r="BA51" s="110" t="s">
        <v>14</v>
      </c>
      <c r="BB51" s="92" t="s">
        <v>13</v>
      </c>
      <c r="BC51" s="93"/>
      <c r="BD51" s="93"/>
      <c r="BE51" s="93"/>
      <c r="BF51" s="93"/>
      <c r="BG51" s="93"/>
      <c r="BH51" s="93"/>
      <c r="BI51" s="93"/>
      <c r="BJ51" s="94"/>
      <c r="BK51" s="87"/>
      <c r="BL51" s="110" t="s">
        <v>14</v>
      </c>
      <c r="BM51" s="92" t="s">
        <v>32</v>
      </c>
      <c r="BN51" s="93"/>
      <c r="BO51" s="93"/>
      <c r="BP51" s="93"/>
      <c r="BQ51" s="93"/>
      <c r="BR51" s="93"/>
      <c r="BS51" s="93"/>
      <c r="BT51" s="93"/>
      <c r="BU51" s="94"/>
      <c r="BV51" s="87"/>
      <c r="BW51" s="110" t="s">
        <v>16</v>
      </c>
      <c r="BX51" s="5" t="s">
        <v>17</v>
      </c>
    </row>
    <row r="52" spans="1:78" ht="18.75" thickBot="1">
      <c r="A52" s="6" t="s">
        <v>18</v>
      </c>
      <c r="B52" s="7"/>
      <c r="C52" s="9" t="s">
        <v>19</v>
      </c>
      <c r="D52" s="9" t="s">
        <v>4</v>
      </c>
      <c r="E52" s="13" t="s">
        <v>6</v>
      </c>
      <c r="F52" s="10">
        <v>1</v>
      </c>
      <c r="G52" s="11">
        <v>2</v>
      </c>
      <c r="H52" s="11">
        <v>3</v>
      </c>
      <c r="I52" s="12">
        <v>4</v>
      </c>
      <c r="J52" s="9" t="s">
        <v>7</v>
      </c>
      <c r="K52" s="91" t="s">
        <v>9</v>
      </c>
      <c r="L52" s="91"/>
      <c r="M52" s="111"/>
      <c r="N52" s="9" t="s">
        <v>19</v>
      </c>
      <c r="O52" s="9" t="s">
        <v>4</v>
      </c>
      <c r="P52" s="13" t="s">
        <v>6</v>
      </c>
      <c r="Q52" s="10">
        <v>1</v>
      </c>
      <c r="R52" s="11">
        <v>2</v>
      </c>
      <c r="S52" s="11">
        <v>3</v>
      </c>
      <c r="T52" s="12">
        <v>4</v>
      </c>
      <c r="U52" s="9" t="s">
        <v>7</v>
      </c>
      <c r="V52" s="91" t="s">
        <v>9</v>
      </c>
      <c r="W52" s="91"/>
      <c r="X52" s="111"/>
      <c r="Y52" s="9" t="s">
        <v>19</v>
      </c>
      <c r="Z52" s="9" t="s">
        <v>4</v>
      </c>
      <c r="AA52" s="13" t="s">
        <v>6</v>
      </c>
      <c r="AB52" s="10">
        <v>1</v>
      </c>
      <c r="AC52" s="11">
        <v>2</v>
      </c>
      <c r="AD52" s="11">
        <v>3</v>
      </c>
      <c r="AE52" s="12">
        <v>4</v>
      </c>
      <c r="AF52" s="9" t="s">
        <v>7</v>
      </c>
      <c r="AG52" s="91" t="s">
        <v>9</v>
      </c>
      <c r="AH52" s="91"/>
      <c r="AI52" s="111"/>
      <c r="AJ52" s="8" t="s">
        <v>19</v>
      </c>
      <c r="AK52" s="9" t="s">
        <v>4</v>
      </c>
      <c r="AL52" s="10">
        <v>1</v>
      </c>
      <c r="AM52" s="11">
        <v>2</v>
      </c>
      <c r="AN52" s="11">
        <v>3</v>
      </c>
      <c r="AO52" s="12">
        <v>4</v>
      </c>
      <c r="AP52" s="9" t="s">
        <v>7</v>
      </c>
      <c r="AQ52" s="13" t="s">
        <v>4</v>
      </c>
      <c r="AR52" s="14">
        <v>1</v>
      </c>
      <c r="AS52" s="15">
        <v>2</v>
      </c>
      <c r="AT52" s="15">
        <v>3</v>
      </c>
      <c r="AU52" s="16">
        <v>4</v>
      </c>
      <c r="AV52" s="13" t="s">
        <v>7</v>
      </c>
      <c r="AW52" s="17" t="s">
        <v>20</v>
      </c>
      <c r="AX52" s="18" t="s">
        <v>21</v>
      </c>
      <c r="AY52" s="91"/>
      <c r="AZ52" s="113"/>
      <c r="BA52" s="111"/>
      <c r="BB52" s="9" t="s">
        <v>19</v>
      </c>
      <c r="BC52" s="9" t="s">
        <v>4</v>
      </c>
      <c r="BD52" s="13" t="s">
        <v>6</v>
      </c>
      <c r="BE52" s="10">
        <v>1</v>
      </c>
      <c r="BF52" s="11">
        <v>2</v>
      </c>
      <c r="BG52" s="11">
        <v>3</v>
      </c>
      <c r="BH52" s="12">
        <v>4</v>
      </c>
      <c r="BI52" s="9" t="s">
        <v>7</v>
      </c>
      <c r="BJ52" s="91" t="s">
        <v>9</v>
      </c>
      <c r="BK52" s="91"/>
      <c r="BL52" s="114"/>
      <c r="BM52" s="9" t="s">
        <v>19</v>
      </c>
      <c r="BN52" s="9" t="s">
        <v>4</v>
      </c>
      <c r="BO52" s="13" t="s">
        <v>6</v>
      </c>
      <c r="BP52" s="10">
        <v>1</v>
      </c>
      <c r="BQ52" s="11">
        <v>2</v>
      </c>
      <c r="BR52" s="11">
        <v>3</v>
      </c>
      <c r="BS52" s="12">
        <v>4</v>
      </c>
      <c r="BT52" s="9" t="s">
        <v>7</v>
      </c>
      <c r="BU52" s="91" t="s">
        <v>9</v>
      </c>
      <c r="BV52" s="91"/>
      <c r="BW52" s="111"/>
      <c r="BX52" s="9"/>
    </row>
    <row r="53" spans="1:78">
      <c r="A53" s="19" t="s">
        <v>64</v>
      </c>
      <c r="B53" s="20" t="s">
        <v>65</v>
      </c>
      <c r="C53" s="63"/>
      <c r="D53" s="64">
        <v>3.4</v>
      </c>
      <c r="E53" s="65">
        <v>10</v>
      </c>
      <c r="F53" s="54">
        <v>1.2</v>
      </c>
      <c r="G53" s="53">
        <v>1.2</v>
      </c>
      <c r="H53" s="53">
        <v>0.9</v>
      </c>
      <c r="I53" s="55">
        <v>0.9</v>
      </c>
      <c r="J53" s="56">
        <f>IF(D53=0,(0),(E53-((LARGE(F53:I53,2)+LARGE(F53:I53,3))/2)))</f>
        <v>8.9499999999999993</v>
      </c>
      <c r="K53" s="57">
        <f>IF(D53=0,(0),(D53+J53))</f>
        <v>12.35</v>
      </c>
      <c r="L53" s="57">
        <f>IF(C53="x",(0),(K53))</f>
        <v>12.35</v>
      </c>
      <c r="M53" s="84">
        <f>K53</f>
        <v>12.35</v>
      </c>
      <c r="N53" s="63"/>
      <c r="O53" s="64"/>
      <c r="P53" s="65">
        <v>10</v>
      </c>
      <c r="Q53" s="54"/>
      <c r="R53" s="53"/>
      <c r="S53" s="53"/>
      <c r="T53" s="55"/>
      <c r="U53" s="56">
        <f>IF(O53=0,(0),(P53-((LARGE(Q53:T53,2)+LARGE(Q53:T53,3))/2)))</f>
        <v>0</v>
      </c>
      <c r="V53" s="57">
        <f>IF(O53=0,(0),(O53+U53))</f>
        <v>0</v>
      </c>
      <c r="W53" s="57">
        <f>IF(N53="x",(0),(V53))</f>
        <v>0</v>
      </c>
      <c r="X53" s="84">
        <f>M53+V53</f>
        <v>12.35</v>
      </c>
      <c r="Y53" s="63"/>
      <c r="Z53" s="64">
        <v>2.7</v>
      </c>
      <c r="AA53" s="65">
        <v>10</v>
      </c>
      <c r="AB53" s="54">
        <v>1.4</v>
      </c>
      <c r="AC53" s="53">
        <v>1.4</v>
      </c>
      <c r="AD53" s="53">
        <v>1</v>
      </c>
      <c r="AE53" s="55">
        <v>1</v>
      </c>
      <c r="AF53" s="56">
        <f>IF(Z53=0,(0),(AA53-((LARGE(AB53:AE53,2)+LARGE(AB53:AE53,3))/2)))</f>
        <v>8.8000000000000007</v>
      </c>
      <c r="AG53" s="57">
        <f>IF(Z53=0,(0),(Z53+AF53))</f>
        <v>11.5</v>
      </c>
      <c r="AH53" s="57">
        <f>IF(Y53="x",(0),(AG53))</f>
        <v>11.5</v>
      </c>
      <c r="AI53" s="84">
        <f>X53+AG53</f>
        <v>23.85</v>
      </c>
      <c r="AJ53" s="66"/>
      <c r="AK53" s="64">
        <v>1.6</v>
      </c>
      <c r="AL53" s="54">
        <v>0.5</v>
      </c>
      <c r="AM53" s="54">
        <v>0.5</v>
      </c>
      <c r="AN53" s="54">
        <v>0.7</v>
      </c>
      <c r="AO53" s="54">
        <v>0.7</v>
      </c>
      <c r="AP53" s="56">
        <f>IF(AK53=0,(0),(10-((LARGE(AL53:AO53,2)+LARGE(AL53:AO53,3))/2)))</f>
        <v>9.4</v>
      </c>
      <c r="AQ53" s="64"/>
      <c r="AR53" s="54"/>
      <c r="AS53" s="53"/>
      <c r="AT53" s="53"/>
      <c r="AU53" s="55"/>
      <c r="AV53" s="56">
        <f>IF(AQ53=0,(0),(10-((LARGE(AR53:AU53,2)+LARGE(AR53:AU53,3))/2)))</f>
        <v>0</v>
      </c>
      <c r="AW53" s="67">
        <f>AK53+AP53</f>
        <v>11</v>
      </c>
      <c r="AX53" s="68">
        <f>AQ53+AV53</f>
        <v>0</v>
      </c>
      <c r="AY53" s="69">
        <f>IF(AJ53="x",(0),(AZ53))</f>
        <v>11</v>
      </c>
      <c r="AZ53" s="70">
        <f>LARGE(AW53:AX53,1)</f>
        <v>11</v>
      </c>
      <c r="BA53" s="84">
        <f>AZ53+AI53</f>
        <v>34.85</v>
      </c>
      <c r="BB53" s="63"/>
      <c r="BC53" s="64"/>
      <c r="BD53" s="65">
        <v>10</v>
      </c>
      <c r="BE53" s="54"/>
      <c r="BF53" s="53"/>
      <c r="BG53" s="53"/>
      <c r="BH53" s="55"/>
      <c r="BI53" s="56">
        <f>IF(BC53=0,(0),(BD53-((LARGE(BE53:BH53,2)+LARGE(BE53:BH53,3))/2)))</f>
        <v>0</v>
      </c>
      <c r="BJ53" s="57">
        <f>IF(BC53=0,(0),(BC53+BI53))</f>
        <v>0</v>
      </c>
      <c r="BK53" s="57">
        <f>IF(BB53="x",(0),(BJ53))</f>
        <v>0</v>
      </c>
      <c r="BL53" s="84">
        <f>BA53+BJ53</f>
        <v>34.85</v>
      </c>
      <c r="BM53" s="63"/>
      <c r="BN53" s="64">
        <v>1.3</v>
      </c>
      <c r="BO53" s="65">
        <v>10</v>
      </c>
      <c r="BP53" s="54">
        <v>1.5</v>
      </c>
      <c r="BQ53" s="53">
        <v>1.5</v>
      </c>
      <c r="BR53" s="53">
        <v>1.3</v>
      </c>
      <c r="BS53" s="55">
        <v>1.3</v>
      </c>
      <c r="BT53" s="56">
        <f>IF(BN53=0,(0),(BO53-((LARGE(BP53:BS53,2)+LARGE(BP53:BS53,3))/2)))</f>
        <v>8.6</v>
      </c>
      <c r="BU53" s="57">
        <f>IF(BN53=0,(0),(BN53+BT53))</f>
        <v>9.9</v>
      </c>
      <c r="BV53" s="57">
        <f>IF(BM53="x",(0),(BU53))</f>
        <v>9.9</v>
      </c>
      <c r="BW53" s="84">
        <f>BL53+BU53</f>
        <v>44.75</v>
      </c>
      <c r="BX53" s="21">
        <f t="shared" ref="BX53:BX60" si="88">RANK(BY53,BY:BY,0)</f>
        <v>18</v>
      </c>
      <c r="BY53" s="22">
        <f>BW53</f>
        <v>44.75</v>
      </c>
    </row>
    <row r="54" spans="1:78">
      <c r="A54" s="23" t="s">
        <v>66</v>
      </c>
      <c r="B54" s="24" t="s">
        <v>67</v>
      </c>
      <c r="C54" s="63"/>
      <c r="D54" s="71">
        <v>4.8</v>
      </c>
      <c r="E54" s="72">
        <v>10</v>
      </c>
      <c r="F54" s="58">
        <v>1.1000000000000001</v>
      </c>
      <c r="G54" s="59">
        <v>1.1000000000000001</v>
      </c>
      <c r="H54" s="59">
        <v>1.3</v>
      </c>
      <c r="I54" s="60">
        <v>1.3</v>
      </c>
      <c r="J54" s="56">
        <f t="shared" ref="J54:J60" si="89">IF(D54=0,(0),(E54-((LARGE(F54:I54,2)+LARGE(F54:I54,3))/2)))</f>
        <v>8.8000000000000007</v>
      </c>
      <c r="K54" s="57">
        <f t="shared" ref="K54:K60" si="90">IF(D54=0,(0),(D54+J54))</f>
        <v>13.600000000000001</v>
      </c>
      <c r="L54" s="57">
        <f t="shared" ref="L54:L60" si="91">IF(C54="x",(0),(K54))</f>
        <v>13.600000000000001</v>
      </c>
      <c r="M54" s="84">
        <f t="shared" ref="M54:M60" si="92">K54</f>
        <v>13.600000000000001</v>
      </c>
      <c r="N54" s="63"/>
      <c r="O54" s="71">
        <v>2.2999999999999998</v>
      </c>
      <c r="P54" s="72">
        <v>10</v>
      </c>
      <c r="Q54" s="58">
        <v>2.1</v>
      </c>
      <c r="R54" s="59">
        <v>2.1</v>
      </c>
      <c r="S54" s="59">
        <v>2.2999999999999998</v>
      </c>
      <c r="T54" s="60">
        <v>2.2999999999999998</v>
      </c>
      <c r="U54" s="56">
        <f t="shared" ref="U54:U60" si="93">IF(O54=0,(0),(P54-((LARGE(Q54:T54,2)+LARGE(Q54:T54,3))/2)))</f>
        <v>7.8</v>
      </c>
      <c r="V54" s="57">
        <f t="shared" ref="V54:V60" si="94">IF(O54=0,(0),(O54+U54))</f>
        <v>10.1</v>
      </c>
      <c r="W54" s="57">
        <f t="shared" ref="W54:W60" si="95">IF(N54="x",(0),(V54))</f>
        <v>10.1</v>
      </c>
      <c r="X54" s="84">
        <f t="shared" ref="X54:X60" si="96">M54+V54</f>
        <v>23.700000000000003</v>
      </c>
      <c r="Y54" s="63"/>
      <c r="Z54" s="71">
        <v>3.1</v>
      </c>
      <c r="AA54" s="72">
        <v>10</v>
      </c>
      <c r="AB54" s="58">
        <v>0.7</v>
      </c>
      <c r="AC54" s="59">
        <v>0.7</v>
      </c>
      <c r="AD54" s="59">
        <v>0.7</v>
      </c>
      <c r="AE54" s="60">
        <v>0.7</v>
      </c>
      <c r="AF54" s="56">
        <f t="shared" ref="AF54:AF60" si="97">IF(Z54=0,(0),(AA54-((LARGE(AB54:AE54,2)+LARGE(AB54:AE54,3))/2)))</f>
        <v>9.3000000000000007</v>
      </c>
      <c r="AG54" s="57">
        <f t="shared" ref="AG54:AG60" si="98">IF(Z54=0,(0),(Z54+AF54))</f>
        <v>12.4</v>
      </c>
      <c r="AH54" s="57">
        <f t="shared" ref="AH54:AH60" si="99">IF(Y54="x",(0),(AG54))</f>
        <v>12.4</v>
      </c>
      <c r="AI54" s="84">
        <f t="shared" ref="AI54:AI60" si="100">X54+AG54</f>
        <v>36.1</v>
      </c>
      <c r="AJ54" s="73"/>
      <c r="AK54" s="71">
        <v>2.6</v>
      </c>
      <c r="AL54" s="54">
        <v>0.8</v>
      </c>
      <c r="AM54" s="54">
        <v>0.8</v>
      </c>
      <c r="AN54" s="54">
        <v>0.8</v>
      </c>
      <c r="AO54" s="54">
        <v>0.8</v>
      </c>
      <c r="AP54" s="56">
        <f t="shared" ref="AP54:AP60" si="101">IF(AK54=0,(0),(10-((LARGE(AL54:AO54,2)+LARGE(AL54:AO54,3))/2)))</f>
        <v>9.1999999999999993</v>
      </c>
      <c r="AQ54" s="71"/>
      <c r="AR54" s="58"/>
      <c r="AS54" s="59"/>
      <c r="AT54" s="59"/>
      <c r="AU54" s="60"/>
      <c r="AV54" s="56">
        <f t="shared" ref="AV54:AV60" si="102">IF(AQ54=0,(0),(10-((LARGE(AR54:AU54,2)+LARGE(AR54:AU54,3))/2)))</f>
        <v>0</v>
      </c>
      <c r="AW54" s="67">
        <f t="shared" ref="AW54:AW60" si="103">AK54+AP54</f>
        <v>11.799999999999999</v>
      </c>
      <c r="AX54" s="68">
        <f t="shared" ref="AX54:AX60" si="104">AQ54+AV54</f>
        <v>0</v>
      </c>
      <c r="AY54" s="69">
        <f t="shared" ref="AY54:AY60" si="105">IF(AJ54="x",(0),(AZ54))</f>
        <v>11.799999999999999</v>
      </c>
      <c r="AZ54" s="70">
        <f t="shared" ref="AZ54:AZ60" si="106">LARGE(AW54:AX54,1)</f>
        <v>11.799999999999999</v>
      </c>
      <c r="BA54" s="84">
        <f t="shared" ref="BA54:BA60" si="107">AZ54+AI54</f>
        <v>47.9</v>
      </c>
      <c r="BB54" s="63"/>
      <c r="BC54" s="71">
        <v>3.8</v>
      </c>
      <c r="BD54" s="72">
        <v>10</v>
      </c>
      <c r="BE54" s="58">
        <v>2.2999999999999998</v>
      </c>
      <c r="BF54" s="59">
        <v>2.2999999999999998</v>
      </c>
      <c r="BG54" s="59">
        <v>2.2000000000000002</v>
      </c>
      <c r="BH54" s="60">
        <v>2.2000000000000002</v>
      </c>
      <c r="BI54" s="56">
        <f t="shared" ref="BI54:BI60" si="108">IF(BC54=0,(0),(BD54-((LARGE(BE54:BH54,2)+LARGE(BE54:BH54,3))/2)))</f>
        <v>7.75</v>
      </c>
      <c r="BJ54" s="57">
        <f t="shared" ref="BJ54:BJ60" si="109">IF(BC54=0,(0),(BC54+BI54))</f>
        <v>11.55</v>
      </c>
      <c r="BK54" s="57">
        <f t="shared" ref="BK54:BK60" si="110">IF(BB54="x",(0),(BJ54))</f>
        <v>11.55</v>
      </c>
      <c r="BL54" s="84">
        <f t="shared" ref="BL54:BL60" si="111">BA54+BJ54</f>
        <v>59.45</v>
      </c>
      <c r="BM54" s="63"/>
      <c r="BN54" s="71">
        <v>2.1</v>
      </c>
      <c r="BO54" s="72">
        <v>10</v>
      </c>
      <c r="BP54" s="58">
        <v>1.6</v>
      </c>
      <c r="BQ54" s="59">
        <v>1.6</v>
      </c>
      <c r="BR54" s="59">
        <v>1.7</v>
      </c>
      <c r="BS54" s="60">
        <v>1.7</v>
      </c>
      <c r="BT54" s="56">
        <f>IF(BN54=0,(0),(BO54-((LARGE(BP54:BS54,2)+LARGE(BP54:BS54,3))/2)))</f>
        <v>8.35</v>
      </c>
      <c r="BU54" s="57">
        <f>IF(BN54=0,(0),(BN54+BT54))</f>
        <v>10.45</v>
      </c>
      <c r="BV54" s="57">
        <f t="shared" ref="BV54:BV60" si="112">IF(BM54="x",(0),(BU54))</f>
        <v>10.45</v>
      </c>
      <c r="BW54" s="84">
        <f t="shared" ref="BW54:BW60" si="113">BL54+BU54</f>
        <v>69.900000000000006</v>
      </c>
      <c r="BX54" s="21">
        <f t="shared" si="88"/>
        <v>2</v>
      </c>
      <c r="BY54" s="22">
        <f t="shared" ref="BY54:BY60" si="114">BW54</f>
        <v>69.900000000000006</v>
      </c>
    </row>
    <row r="55" spans="1:78">
      <c r="A55" s="23" t="s">
        <v>68</v>
      </c>
      <c r="B55" s="24" t="s">
        <v>69</v>
      </c>
      <c r="C55" s="63"/>
      <c r="D55" s="71">
        <v>3.4</v>
      </c>
      <c r="E55" s="72">
        <v>10</v>
      </c>
      <c r="F55" s="58">
        <v>0.9</v>
      </c>
      <c r="G55" s="59">
        <v>0.9</v>
      </c>
      <c r="H55" s="59">
        <v>0.9</v>
      </c>
      <c r="I55" s="60">
        <v>0.9</v>
      </c>
      <c r="J55" s="56">
        <f t="shared" si="89"/>
        <v>9.1</v>
      </c>
      <c r="K55" s="57">
        <f t="shared" si="90"/>
        <v>12.5</v>
      </c>
      <c r="L55" s="57">
        <f t="shared" si="91"/>
        <v>12.5</v>
      </c>
      <c r="M55" s="84">
        <f t="shared" si="92"/>
        <v>12.5</v>
      </c>
      <c r="N55" s="63"/>
      <c r="O55" s="71"/>
      <c r="P55" s="72">
        <v>10</v>
      </c>
      <c r="Q55" s="58"/>
      <c r="R55" s="59"/>
      <c r="S55" s="59"/>
      <c r="T55" s="60"/>
      <c r="U55" s="56">
        <f t="shared" si="93"/>
        <v>0</v>
      </c>
      <c r="V55" s="57">
        <f t="shared" si="94"/>
        <v>0</v>
      </c>
      <c r="W55" s="57">
        <f t="shared" si="95"/>
        <v>0</v>
      </c>
      <c r="X55" s="84">
        <f t="shared" si="96"/>
        <v>12.5</v>
      </c>
      <c r="Y55" s="63"/>
      <c r="Z55" s="71"/>
      <c r="AA55" s="72">
        <v>10</v>
      </c>
      <c r="AB55" s="58"/>
      <c r="AC55" s="59"/>
      <c r="AD55" s="59"/>
      <c r="AE55" s="60"/>
      <c r="AF55" s="56">
        <f t="shared" si="97"/>
        <v>0</v>
      </c>
      <c r="AG55" s="57">
        <f t="shared" si="98"/>
        <v>0</v>
      </c>
      <c r="AH55" s="57">
        <f t="shared" si="99"/>
        <v>0</v>
      </c>
      <c r="AI55" s="84">
        <f t="shared" si="100"/>
        <v>12.5</v>
      </c>
      <c r="AJ55" s="73"/>
      <c r="AK55" s="71">
        <v>1.6</v>
      </c>
      <c r="AL55" s="54">
        <v>0.5</v>
      </c>
      <c r="AM55" s="54">
        <v>0.5</v>
      </c>
      <c r="AN55" s="54">
        <v>0.5</v>
      </c>
      <c r="AO55" s="54">
        <v>0.5</v>
      </c>
      <c r="AP55" s="56">
        <f t="shared" si="101"/>
        <v>9.5</v>
      </c>
      <c r="AQ55" s="71"/>
      <c r="AR55" s="58"/>
      <c r="AS55" s="59"/>
      <c r="AT55" s="59"/>
      <c r="AU55" s="60"/>
      <c r="AV55" s="56">
        <f t="shared" si="102"/>
        <v>0</v>
      </c>
      <c r="AW55" s="67">
        <f t="shared" si="103"/>
        <v>11.1</v>
      </c>
      <c r="AX55" s="68">
        <f t="shared" si="104"/>
        <v>0</v>
      </c>
      <c r="AY55" s="69">
        <f t="shared" si="105"/>
        <v>11.1</v>
      </c>
      <c r="AZ55" s="70">
        <f t="shared" si="106"/>
        <v>11.1</v>
      </c>
      <c r="BA55" s="84">
        <f t="shared" si="107"/>
        <v>23.6</v>
      </c>
      <c r="BB55" s="63"/>
      <c r="BC55" s="71">
        <v>2.4</v>
      </c>
      <c r="BD55" s="72">
        <v>10</v>
      </c>
      <c r="BE55" s="58">
        <v>2.8</v>
      </c>
      <c r="BF55" s="59">
        <v>2.8</v>
      </c>
      <c r="BG55" s="59">
        <v>2.7</v>
      </c>
      <c r="BH55" s="60">
        <v>2.7</v>
      </c>
      <c r="BI55" s="56">
        <f t="shared" si="108"/>
        <v>7.25</v>
      </c>
      <c r="BJ55" s="57">
        <f t="shared" si="109"/>
        <v>9.65</v>
      </c>
      <c r="BK55" s="57">
        <f t="shared" si="110"/>
        <v>9.65</v>
      </c>
      <c r="BL55" s="84">
        <f t="shared" si="111"/>
        <v>33.25</v>
      </c>
      <c r="BM55" s="63"/>
      <c r="BN55" s="71">
        <v>1.3</v>
      </c>
      <c r="BO55" s="72">
        <v>10</v>
      </c>
      <c r="BP55" s="58">
        <v>2.1</v>
      </c>
      <c r="BQ55" s="59">
        <v>2.1</v>
      </c>
      <c r="BR55" s="59">
        <v>1.8</v>
      </c>
      <c r="BS55" s="60">
        <v>1.8</v>
      </c>
      <c r="BT55" s="56">
        <f t="shared" ref="BT55:BT60" si="115">IF(BN55=0,(0),(BO55-((LARGE(BP55:BS55,2)+LARGE(BP55:BS55,3))/2)))</f>
        <v>8.0500000000000007</v>
      </c>
      <c r="BU55" s="57">
        <f t="shared" ref="BU55:BU60" si="116">IF(BN55=0,(0),(BN55+BT55))</f>
        <v>9.3500000000000014</v>
      </c>
      <c r="BV55" s="57">
        <f t="shared" si="112"/>
        <v>9.3500000000000014</v>
      </c>
      <c r="BW55" s="84">
        <f t="shared" si="113"/>
        <v>42.6</v>
      </c>
      <c r="BX55" s="21">
        <f t="shared" si="88"/>
        <v>20</v>
      </c>
      <c r="BY55" s="22">
        <f t="shared" si="114"/>
        <v>42.6</v>
      </c>
    </row>
    <row r="56" spans="1:78">
      <c r="A56" s="23" t="s">
        <v>70</v>
      </c>
      <c r="B56" s="24" t="s">
        <v>71</v>
      </c>
      <c r="C56" s="63"/>
      <c r="D56" s="71"/>
      <c r="E56" s="72">
        <v>10</v>
      </c>
      <c r="F56" s="58"/>
      <c r="G56" s="59"/>
      <c r="H56" s="59"/>
      <c r="I56" s="60"/>
      <c r="J56" s="56">
        <f t="shared" si="89"/>
        <v>0</v>
      </c>
      <c r="K56" s="57">
        <f t="shared" si="90"/>
        <v>0</v>
      </c>
      <c r="L56" s="57">
        <f t="shared" si="91"/>
        <v>0</v>
      </c>
      <c r="M56" s="84">
        <f t="shared" si="92"/>
        <v>0</v>
      </c>
      <c r="N56" s="63"/>
      <c r="O56" s="71">
        <v>2.2999999999999998</v>
      </c>
      <c r="P56" s="72">
        <v>9</v>
      </c>
      <c r="Q56" s="58">
        <v>3.1</v>
      </c>
      <c r="R56" s="59">
        <v>3.1</v>
      </c>
      <c r="S56" s="59">
        <v>3.4</v>
      </c>
      <c r="T56" s="60">
        <v>3.4</v>
      </c>
      <c r="U56" s="56">
        <f t="shared" si="93"/>
        <v>5.75</v>
      </c>
      <c r="V56" s="57">
        <f t="shared" si="94"/>
        <v>8.0500000000000007</v>
      </c>
      <c r="W56" s="57">
        <f t="shared" si="95"/>
        <v>8.0500000000000007</v>
      </c>
      <c r="X56" s="84">
        <f t="shared" si="96"/>
        <v>8.0500000000000007</v>
      </c>
      <c r="Y56" s="63"/>
      <c r="Z56" s="71">
        <v>2.1</v>
      </c>
      <c r="AA56" s="72">
        <v>10</v>
      </c>
      <c r="AB56" s="58">
        <v>2</v>
      </c>
      <c r="AC56" s="59">
        <v>2</v>
      </c>
      <c r="AD56" s="59">
        <v>2.2000000000000002</v>
      </c>
      <c r="AE56" s="60">
        <v>2.2000000000000002</v>
      </c>
      <c r="AF56" s="56">
        <f t="shared" si="97"/>
        <v>7.9</v>
      </c>
      <c r="AG56" s="57">
        <f t="shared" si="98"/>
        <v>10</v>
      </c>
      <c r="AH56" s="57">
        <f t="shared" si="99"/>
        <v>10</v>
      </c>
      <c r="AI56" s="84">
        <f t="shared" si="100"/>
        <v>18.05</v>
      </c>
      <c r="AJ56" s="73"/>
      <c r="AK56" s="71"/>
      <c r="AL56" s="54"/>
      <c r="AM56" s="54"/>
      <c r="AN56" s="54"/>
      <c r="AO56" s="54"/>
      <c r="AP56" s="56">
        <f t="shared" si="101"/>
        <v>0</v>
      </c>
      <c r="AQ56" s="71"/>
      <c r="AR56" s="58"/>
      <c r="AS56" s="59"/>
      <c r="AT56" s="59"/>
      <c r="AU56" s="60"/>
      <c r="AV56" s="56">
        <f t="shared" si="102"/>
        <v>0</v>
      </c>
      <c r="AW56" s="67">
        <f t="shared" si="103"/>
        <v>0</v>
      </c>
      <c r="AX56" s="68">
        <f t="shared" si="104"/>
        <v>0</v>
      </c>
      <c r="AY56" s="69">
        <f t="shared" si="105"/>
        <v>0</v>
      </c>
      <c r="AZ56" s="70">
        <f t="shared" si="106"/>
        <v>0</v>
      </c>
      <c r="BA56" s="84">
        <f t="shared" si="107"/>
        <v>18.05</v>
      </c>
      <c r="BB56" s="63"/>
      <c r="BC56" s="71"/>
      <c r="BD56" s="72">
        <v>10</v>
      </c>
      <c r="BE56" s="58"/>
      <c r="BF56" s="59"/>
      <c r="BG56" s="59"/>
      <c r="BH56" s="60"/>
      <c r="BI56" s="56">
        <f t="shared" si="108"/>
        <v>0</v>
      </c>
      <c r="BJ56" s="57">
        <f t="shared" si="109"/>
        <v>0</v>
      </c>
      <c r="BK56" s="57">
        <f t="shared" si="110"/>
        <v>0</v>
      </c>
      <c r="BL56" s="84">
        <f t="shared" si="111"/>
        <v>18.05</v>
      </c>
      <c r="BM56" s="63"/>
      <c r="BN56" s="71"/>
      <c r="BO56" s="72">
        <v>10</v>
      </c>
      <c r="BP56" s="58"/>
      <c r="BQ56" s="59"/>
      <c r="BR56" s="59"/>
      <c r="BS56" s="60"/>
      <c r="BT56" s="56">
        <f t="shared" si="115"/>
        <v>0</v>
      </c>
      <c r="BU56" s="57">
        <f t="shared" si="116"/>
        <v>0</v>
      </c>
      <c r="BV56" s="57">
        <f t="shared" si="112"/>
        <v>0</v>
      </c>
      <c r="BW56" s="84">
        <f t="shared" si="113"/>
        <v>18.05</v>
      </c>
      <c r="BX56" s="21">
        <f t="shared" si="88"/>
        <v>27</v>
      </c>
      <c r="BY56" s="22">
        <f t="shared" si="114"/>
        <v>18.05</v>
      </c>
    </row>
    <row r="57" spans="1:78">
      <c r="A57" s="23" t="s">
        <v>72</v>
      </c>
      <c r="B57" s="24" t="s">
        <v>73</v>
      </c>
      <c r="C57" s="63"/>
      <c r="D57" s="71">
        <v>3.4</v>
      </c>
      <c r="E57" s="72">
        <v>10</v>
      </c>
      <c r="F57" s="58">
        <v>1.2</v>
      </c>
      <c r="G57" s="59">
        <v>1.2</v>
      </c>
      <c r="H57" s="59">
        <v>1.2</v>
      </c>
      <c r="I57" s="60">
        <v>1.2</v>
      </c>
      <c r="J57" s="56">
        <f t="shared" si="89"/>
        <v>8.8000000000000007</v>
      </c>
      <c r="K57" s="57">
        <f t="shared" si="90"/>
        <v>12.200000000000001</v>
      </c>
      <c r="L57" s="57">
        <f t="shared" si="91"/>
        <v>12.200000000000001</v>
      </c>
      <c r="M57" s="84">
        <f t="shared" si="92"/>
        <v>12.200000000000001</v>
      </c>
      <c r="N57" s="63"/>
      <c r="O57" s="71"/>
      <c r="P57" s="72">
        <v>10</v>
      </c>
      <c r="Q57" s="58"/>
      <c r="R57" s="59"/>
      <c r="S57" s="59"/>
      <c r="T57" s="60"/>
      <c r="U57" s="56">
        <f t="shared" si="93"/>
        <v>0</v>
      </c>
      <c r="V57" s="57">
        <f t="shared" si="94"/>
        <v>0</v>
      </c>
      <c r="W57" s="57">
        <f t="shared" si="95"/>
        <v>0</v>
      </c>
      <c r="X57" s="84">
        <f t="shared" si="96"/>
        <v>12.200000000000001</v>
      </c>
      <c r="Y57" s="63"/>
      <c r="Z57" s="71"/>
      <c r="AA57" s="72">
        <v>10</v>
      </c>
      <c r="AB57" s="58"/>
      <c r="AC57" s="59"/>
      <c r="AD57" s="59"/>
      <c r="AE57" s="60"/>
      <c r="AF57" s="56">
        <f t="shared" si="97"/>
        <v>0</v>
      </c>
      <c r="AG57" s="57">
        <f t="shared" si="98"/>
        <v>0</v>
      </c>
      <c r="AH57" s="57">
        <f t="shared" si="99"/>
        <v>0</v>
      </c>
      <c r="AI57" s="84">
        <f t="shared" si="100"/>
        <v>12.200000000000001</v>
      </c>
      <c r="AJ57" s="73"/>
      <c r="AK57" s="71">
        <v>1.6</v>
      </c>
      <c r="AL57" s="54">
        <v>1.1000000000000001</v>
      </c>
      <c r="AM57" s="54">
        <v>1.1000000000000001</v>
      </c>
      <c r="AN57" s="54">
        <v>0.7</v>
      </c>
      <c r="AO57" s="54">
        <v>0.7</v>
      </c>
      <c r="AP57" s="56">
        <f t="shared" si="101"/>
        <v>9.1</v>
      </c>
      <c r="AQ57" s="71"/>
      <c r="AR57" s="58"/>
      <c r="AS57" s="59"/>
      <c r="AT57" s="59"/>
      <c r="AU57" s="60"/>
      <c r="AV57" s="56">
        <f t="shared" si="102"/>
        <v>0</v>
      </c>
      <c r="AW57" s="67">
        <f t="shared" si="103"/>
        <v>10.7</v>
      </c>
      <c r="AX57" s="68">
        <f t="shared" si="104"/>
        <v>0</v>
      </c>
      <c r="AY57" s="69">
        <f t="shared" si="105"/>
        <v>10.7</v>
      </c>
      <c r="AZ57" s="70">
        <f t="shared" si="106"/>
        <v>10.7</v>
      </c>
      <c r="BA57" s="84">
        <f t="shared" si="107"/>
        <v>22.9</v>
      </c>
      <c r="BB57" s="63"/>
      <c r="BC57" s="71"/>
      <c r="BD57" s="72">
        <v>10</v>
      </c>
      <c r="BE57" s="58"/>
      <c r="BF57" s="59"/>
      <c r="BG57" s="59"/>
      <c r="BH57" s="60"/>
      <c r="BI57" s="56">
        <f t="shared" si="108"/>
        <v>0</v>
      </c>
      <c r="BJ57" s="57">
        <f t="shared" si="109"/>
        <v>0</v>
      </c>
      <c r="BK57" s="57">
        <f t="shared" si="110"/>
        <v>0</v>
      </c>
      <c r="BL57" s="84">
        <f t="shared" si="111"/>
        <v>22.9</v>
      </c>
      <c r="BM57" s="63"/>
      <c r="BN57" s="71"/>
      <c r="BO57" s="72">
        <v>10</v>
      </c>
      <c r="BP57" s="58"/>
      <c r="BQ57" s="59"/>
      <c r="BR57" s="59"/>
      <c r="BS57" s="60"/>
      <c r="BT57" s="56">
        <f t="shared" si="115"/>
        <v>0</v>
      </c>
      <c r="BU57" s="57">
        <f t="shared" si="116"/>
        <v>0</v>
      </c>
      <c r="BV57" s="57">
        <f t="shared" si="112"/>
        <v>0</v>
      </c>
      <c r="BW57" s="84">
        <f t="shared" si="113"/>
        <v>22.9</v>
      </c>
      <c r="BX57" s="21">
        <f t="shared" si="88"/>
        <v>25</v>
      </c>
      <c r="BY57" s="22">
        <f t="shared" si="114"/>
        <v>22.9</v>
      </c>
    </row>
    <row r="58" spans="1:78">
      <c r="A58" s="23" t="s">
        <v>74</v>
      </c>
      <c r="B58" s="24" t="s">
        <v>75</v>
      </c>
      <c r="C58" s="63"/>
      <c r="D58" s="71"/>
      <c r="E58" s="72">
        <v>10</v>
      </c>
      <c r="F58" s="58"/>
      <c r="G58" s="59"/>
      <c r="H58" s="59"/>
      <c r="I58" s="60"/>
      <c r="J58" s="56">
        <f t="shared" si="89"/>
        <v>0</v>
      </c>
      <c r="K58" s="57">
        <f t="shared" si="90"/>
        <v>0</v>
      </c>
      <c r="L58" s="57">
        <f t="shared" si="91"/>
        <v>0</v>
      </c>
      <c r="M58" s="84">
        <f t="shared" si="92"/>
        <v>0</v>
      </c>
      <c r="N58" s="63"/>
      <c r="O58" s="71">
        <v>2.6</v>
      </c>
      <c r="P58" s="72">
        <v>10</v>
      </c>
      <c r="Q58" s="58">
        <v>3</v>
      </c>
      <c r="R58" s="59">
        <v>3</v>
      </c>
      <c r="S58" s="59">
        <v>2.8</v>
      </c>
      <c r="T58" s="60">
        <v>2.8</v>
      </c>
      <c r="U58" s="56">
        <f t="shared" si="93"/>
        <v>7.1</v>
      </c>
      <c r="V58" s="57">
        <f t="shared" si="94"/>
        <v>9.6999999999999993</v>
      </c>
      <c r="W58" s="57">
        <f t="shared" si="95"/>
        <v>9.6999999999999993</v>
      </c>
      <c r="X58" s="84">
        <f t="shared" si="96"/>
        <v>9.6999999999999993</v>
      </c>
      <c r="Y58" s="63"/>
      <c r="Z58" s="71"/>
      <c r="AA58" s="72">
        <v>10</v>
      </c>
      <c r="AB58" s="58"/>
      <c r="AC58" s="59"/>
      <c r="AD58" s="59"/>
      <c r="AE58" s="60"/>
      <c r="AF58" s="56">
        <f t="shared" si="97"/>
        <v>0</v>
      </c>
      <c r="AG58" s="57">
        <f t="shared" si="98"/>
        <v>0</v>
      </c>
      <c r="AH58" s="57">
        <f t="shared" si="99"/>
        <v>0</v>
      </c>
      <c r="AI58" s="84">
        <f t="shared" si="100"/>
        <v>9.6999999999999993</v>
      </c>
      <c r="AJ58" s="73"/>
      <c r="AK58" s="71">
        <v>1.6</v>
      </c>
      <c r="AL58" s="54">
        <v>0.3</v>
      </c>
      <c r="AM58" s="54">
        <v>0.3</v>
      </c>
      <c r="AN58" s="54">
        <v>0.5</v>
      </c>
      <c r="AO58" s="54">
        <v>0.5</v>
      </c>
      <c r="AP58" s="56">
        <f t="shared" si="101"/>
        <v>9.6</v>
      </c>
      <c r="AQ58" s="71"/>
      <c r="AR58" s="58"/>
      <c r="AS58" s="59"/>
      <c r="AT58" s="59"/>
      <c r="AU58" s="60"/>
      <c r="AV58" s="56">
        <f t="shared" si="102"/>
        <v>0</v>
      </c>
      <c r="AW58" s="67">
        <f t="shared" si="103"/>
        <v>11.2</v>
      </c>
      <c r="AX58" s="68">
        <f t="shared" si="104"/>
        <v>0</v>
      </c>
      <c r="AY58" s="69">
        <f t="shared" si="105"/>
        <v>11.2</v>
      </c>
      <c r="AZ58" s="70">
        <f t="shared" si="106"/>
        <v>11.2</v>
      </c>
      <c r="BA58" s="84">
        <f t="shared" si="107"/>
        <v>20.9</v>
      </c>
      <c r="BB58" s="63"/>
      <c r="BC58" s="71"/>
      <c r="BD58" s="72">
        <v>10</v>
      </c>
      <c r="BE58" s="58"/>
      <c r="BF58" s="59"/>
      <c r="BG58" s="59"/>
      <c r="BH58" s="60"/>
      <c r="BI58" s="56">
        <f t="shared" si="108"/>
        <v>0</v>
      </c>
      <c r="BJ58" s="57">
        <f t="shared" si="109"/>
        <v>0</v>
      </c>
      <c r="BK58" s="57">
        <f t="shared" si="110"/>
        <v>0</v>
      </c>
      <c r="BL58" s="84">
        <f t="shared" si="111"/>
        <v>20.9</v>
      </c>
      <c r="BM58" s="63"/>
      <c r="BN58" s="71">
        <v>1.3</v>
      </c>
      <c r="BO58" s="72">
        <v>10</v>
      </c>
      <c r="BP58" s="58">
        <v>1.9</v>
      </c>
      <c r="BQ58" s="59">
        <v>1.9</v>
      </c>
      <c r="BR58" s="59">
        <v>1.6</v>
      </c>
      <c r="BS58" s="60">
        <v>1.6</v>
      </c>
      <c r="BT58" s="56">
        <f t="shared" si="115"/>
        <v>8.25</v>
      </c>
      <c r="BU58" s="57">
        <f t="shared" si="116"/>
        <v>9.5500000000000007</v>
      </c>
      <c r="BV58" s="57">
        <f t="shared" si="112"/>
        <v>9.5500000000000007</v>
      </c>
      <c r="BW58" s="84">
        <f t="shared" si="113"/>
        <v>30.45</v>
      </c>
      <c r="BX58" s="21">
        <f t="shared" si="88"/>
        <v>23</v>
      </c>
      <c r="BY58" s="22">
        <f t="shared" si="114"/>
        <v>30.45</v>
      </c>
    </row>
    <row r="59" spans="1:78">
      <c r="A59" s="23" t="s">
        <v>76</v>
      </c>
      <c r="B59" s="24" t="s">
        <v>77</v>
      </c>
      <c r="C59" s="63"/>
      <c r="D59" s="71"/>
      <c r="E59" s="72">
        <v>10</v>
      </c>
      <c r="F59" s="58"/>
      <c r="G59" s="58"/>
      <c r="H59" s="58"/>
      <c r="I59" s="58"/>
      <c r="J59" s="56">
        <f t="shared" si="89"/>
        <v>0</v>
      </c>
      <c r="K59" s="57">
        <f t="shared" si="90"/>
        <v>0</v>
      </c>
      <c r="L59" s="57">
        <f t="shared" si="91"/>
        <v>0</v>
      </c>
      <c r="M59" s="84">
        <f t="shared" si="92"/>
        <v>0</v>
      </c>
      <c r="N59" s="63"/>
      <c r="O59" s="71">
        <v>2.2999999999999998</v>
      </c>
      <c r="P59" s="72">
        <v>10</v>
      </c>
      <c r="Q59" s="58">
        <v>3.1</v>
      </c>
      <c r="R59" s="58">
        <v>3.1</v>
      </c>
      <c r="S59" s="58">
        <v>3.3</v>
      </c>
      <c r="T59" s="58">
        <v>3.3</v>
      </c>
      <c r="U59" s="56">
        <f t="shared" si="93"/>
        <v>6.8</v>
      </c>
      <c r="V59" s="57">
        <f t="shared" si="94"/>
        <v>9.1</v>
      </c>
      <c r="W59" s="57">
        <f t="shared" si="95"/>
        <v>9.1</v>
      </c>
      <c r="X59" s="84">
        <f t="shared" si="96"/>
        <v>9.1</v>
      </c>
      <c r="Y59" s="63"/>
      <c r="Z59" s="71">
        <v>3.4</v>
      </c>
      <c r="AA59" s="72">
        <v>10</v>
      </c>
      <c r="AB59" s="58">
        <v>1</v>
      </c>
      <c r="AC59" s="58">
        <v>1</v>
      </c>
      <c r="AD59" s="58">
        <v>0.8</v>
      </c>
      <c r="AE59" s="58">
        <v>0.8</v>
      </c>
      <c r="AF59" s="56">
        <f t="shared" si="97"/>
        <v>9.1</v>
      </c>
      <c r="AG59" s="57">
        <f t="shared" si="98"/>
        <v>12.5</v>
      </c>
      <c r="AH59" s="57">
        <f t="shared" si="99"/>
        <v>12.5</v>
      </c>
      <c r="AI59" s="84">
        <f t="shared" si="100"/>
        <v>21.6</v>
      </c>
      <c r="AJ59" s="73"/>
      <c r="AK59" s="71"/>
      <c r="AL59" s="54"/>
      <c r="AM59" s="54"/>
      <c r="AN59" s="54"/>
      <c r="AO59" s="54"/>
      <c r="AP59" s="56">
        <f t="shared" si="101"/>
        <v>0</v>
      </c>
      <c r="AQ59" s="71"/>
      <c r="AR59" s="58"/>
      <c r="AS59" s="58"/>
      <c r="AT59" s="58"/>
      <c r="AU59" s="58"/>
      <c r="AV59" s="56">
        <f t="shared" si="102"/>
        <v>0</v>
      </c>
      <c r="AW59" s="67">
        <f t="shared" si="103"/>
        <v>0</v>
      </c>
      <c r="AX59" s="68">
        <f t="shared" si="104"/>
        <v>0</v>
      </c>
      <c r="AY59" s="69">
        <f t="shared" si="105"/>
        <v>0</v>
      </c>
      <c r="AZ59" s="70">
        <f t="shared" si="106"/>
        <v>0</v>
      </c>
      <c r="BA59" s="84">
        <f t="shared" si="107"/>
        <v>21.6</v>
      </c>
      <c r="BB59" s="63"/>
      <c r="BC59" s="71">
        <v>2.4</v>
      </c>
      <c r="BD59" s="72">
        <v>10</v>
      </c>
      <c r="BE59" s="58">
        <v>2</v>
      </c>
      <c r="BF59" s="58">
        <v>2</v>
      </c>
      <c r="BG59" s="58">
        <v>1.8</v>
      </c>
      <c r="BH59" s="58">
        <v>1.8</v>
      </c>
      <c r="BI59" s="56">
        <f t="shared" si="108"/>
        <v>8.1</v>
      </c>
      <c r="BJ59" s="57">
        <f t="shared" si="109"/>
        <v>10.5</v>
      </c>
      <c r="BK59" s="57">
        <f t="shared" si="110"/>
        <v>10.5</v>
      </c>
      <c r="BL59" s="84">
        <f t="shared" si="111"/>
        <v>32.1</v>
      </c>
      <c r="BM59" s="63"/>
      <c r="BN59" s="71"/>
      <c r="BO59" s="72">
        <v>10</v>
      </c>
      <c r="BP59" s="58"/>
      <c r="BQ59" s="58"/>
      <c r="BR59" s="58"/>
      <c r="BS59" s="58"/>
      <c r="BT59" s="56">
        <f t="shared" si="115"/>
        <v>0</v>
      </c>
      <c r="BU59" s="57">
        <f t="shared" si="116"/>
        <v>0</v>
      </c>
      <c r="BV59" s="57">
        <f t="shared" si="112"/>
        <v>0</v>
      </c>
      <c r="BW59" s="84">
        <f t="shared" si="113"/>
        <v>32.1</v>
      </c>
      <c r="BX59" s="21">
        <f t="shared" si="88"/>
        <v>22</v>
      </c>
      <c r="BY59" s="22">
        <f t="shared" si="114"/>
        <v>32.1</v>
      </c>
    </row>
    <row r="60" spans="1:78" ht="13.5" thickBot="1">
      <c r="A60" s="25" t="s">
        <v>78</v>
      </c>
      <c r="B60" s="26" t="s">
        <v>79</v>
      </c>
      <c r="C60" s="74"/>
      <c r="D60" s="75"/>
      <c r="E60" s="76">
        <v>10</v>
      </c>
      <c r="F60" s="61"/>
      <c r="G60" s="61"/>
      <c r="H60" s="61"/>
      <c r="I60" s="61"/>
      <c r="J60" s="56">
        <f t="shared" si="89"/>
        <v>0</v>
      </c>
      <c r="K60" s="62">
        <f t="shared" si="90"/>
        <v>0</v>
      </c>
      <c r="L60" s="77">
        <f t="shared" si="91"/>
        <v>0</v>
      </c>
      <c r="M60" s="84">
        <f t="shared" si="92"/>
        <v>0</v>
      </c>
      <c r="N60" s="74"/>
      <c r="O60" s="75">
        <v>2</v>
      </c>
      <c r="P60" s="76">
        <v>9</v>
      </c>
      <c r="Q60" s="61">
        <v>2.1</v>
      </c>
      <c r="R60" s="61">
        <v>2.1</v>
      </c>
      <c r="S60" s="61">
        <v>2</v>
      </c>
      <c r="T60" s="61">
        <v>2</v>
      </c>
      <c r="U60" s="56">
        <f t="shared" si="93"/>
        <v>6.95</v>
      </c>
      <c r="V60" s="62">
        <f t="shared" si="94"/>
        <v>8.9499999999999993</v>
      </c>
      <c r="W60" s="77">
        <f t="shared" si="95"/>
        <v>8.9499999999999993</v>
      </c>
      <c r="X60" s="84">
        <f t="shared" si="96"/>
        <v>8.9499999999999993</v>
      </c>
      <c r="Y60" s="74"/>
      <c r="Z60" s="75"/>
      <c r="AA60" s="76">
        <v>10</v>
      </c>
      <c r="AB60" s="61"/>
      <c r="AC60" s="61"/>
      <c r="AD60" s="61"/>
      <c r="AE60" s="61" t="s">
        <v>92</v>
      </c>
      <c r="AF60" s="56">
        <f t="shared" si="97"/>
        <v>0</v>
      </c>
      <c r="AG60" s="62">
        <f t="shared" si="98"/>
        <v>0</v>
      </c>
      <c r="AH60" s="77">
        <f t="shared" si="99"/>
        <v>0</v>
      </c>
      <c r="AI60" s="84">
        <f t="shared" si="100"/>
        <v>8.9499999999999993</v>
      </c>
      <c r="AJ60" s="78"/>
      <c r="AK60" s="75"/>
      <c r="AL60" s="61"/>
      <c r="AM60" s="61"/>
      <c r="AN60" s="61"/>
      <c r="AO60" s="61"/>
      <c r="AP60" s="79">
        <f t="shared" si="101"/>
        <v>0</v>
      </c>
      <c r="AQ60" s="75"/>
      <c r="AR60" s="61"/>
      <c r="AS60" s="61"/>
      <c r="AT60" s="61"/>
      <c r="AU60" s="61"/>
      <c r="AV60" s="79">
        <f t="shared" si="102"/>
        <v>0</v>
      </c>
      <c r="AW60" s="80">
        <f t="shared" si="103"/>
        <v>0</v>
      </c>
      <c r="AX60" s="81">
        <f t="shared" si="104"/>
        <v>0</v>
      </c>
      <c r="AY60" s="82">
        <f t="shared" si="105"/>
        <v>0</v>
      </c>
      <c r="AZ60" s="83">
        <f t="shared" si="106"/>
        <v>0</v>
      </c>
      <c r="BA60" s="84">
        <f t="shared" si="107"/>
        <v>8.9499999999999993</v>
      </c>
      <c r="BB60" s="74"/>
      <c r="BC60" s="75"/>
      <c r="BD60" s="76">
        <v>10</v>
      </c>
      <c r="BE60" s="61"/>
      <c r="BF60" s="61"/>
      <c r="BG60" s="61"/>
      <c r="BH60" s="61"/>
      <c r="BI60" s="56">
        <f t="shared" si="108"/>
        <v>0</v>
      </c>
      <c r="BJ60" s="62">
        <f t="shared" si="109"/>
        <v>0</v>
      </c>
      <c r="BK60" s="57">
        <f t="shared" si="110"/>
        <v>0</v>
      </c>
      <c r="BL60" s="84">
        <f t="shared" si="111"/>
        <v>8.9499999999999993</v>
      </c>
      <c r="BM60" s="74"/>
      <c r="BN60" s="75"/>
      <c r="BO60" s="76">
        <v>10</v>
      </c>
      <c r="BP60" s="61"/>
      <c r="BQ60" s="61"/>
      <c r="BR60" s="61"/>
      <c r="BS60" s="61"/>
      <c r="BT60" s="56">
        <f t="shared" si="115"/>
        <v>0</v>
      </c>
      <c r="BU60" s="57">
        <f t="shared" si="116"/>
        <v>0</v>
      </c>
      <c r="BV60" s="57">
        <f t="shared" si="112"/>
        <v>0</v>
      </c>
      <c r="BW60" s="84">
        <f t="shared" si="113"/>
        <v>8.9499999999999993</v>
      </c>
      <c r="BX60" s="21">
        <f t="shared" si="88"/>
        <v>28</v>
      </c>
      <c r="BY60" s="22">
        <f t="shared" si="114"/>
        <v>8.9499999999999993</v>
      </c>
    </row>
    <row r="61" spans="1:78" ht="18.75" thickBot="1">
      <c r="A61" s="32" t="s">
        <v>23</v>
      </c>
      <c r="B61" s="33"/>
      <c r="C61" s="34"/>
      <c r="D61" s="33"/>
      <c r="E61" s="33"/>
      <c r="F61" s="33"/>
      <c r="G61" s="33"/>
      <c r="H61" s="33"/>
      <c r="I61" s="35"/>
      <c r="J61" s="36"/>
      <c r="K61" s="37"/>
      <c r="L61" s="38"/>
      <c r="M61" s="31">
        <f>LARGE(L53:L60,1)+LARGE(L53:L60,2)+LARGE(L53:L60,3)</f>
        <v>38.450000000000003</v>
      </c>
      <c r="N61" s="34"/>
      <c r="O61" s="33"/>
      <c r="P61" s="33"/>
      <c r="Q61" s="33"/>
      <c r="R61" s="33"/>
      <c r="S61" s="33"/>
      <c r="T61" s="35"/>
      <c r="U61" s="36"/>
      <c r="V61" s="37"/>
      <c r="W61" s="38"/>
      <c r="X61" s="31">
        <f>LARGE(W53:W60,1)+LARGE(W53:W60,2)+LARGE(W53:W60,3)</f>
        <v>28.9</v>
      </c>
      <c r="Y61" s="34"/>
      <c r="Z61" s="33"/>
      <c r="AA61" s="33"/>
      <c r="AB61" s="33"/>
      <c r="AC61" s="33"/>
      <c r="AD61" s="33"/>
      <c r="AE61" s="35"/>
      <c r="AF61" s="36"/>
      <c r="AG61" s="37"/>
      <c r="AH61" s="38"/>
      <c r="AI61" s="31">
        <f>LARGE(AH53:AH60,1)+LARGE(AH53:AH60,2)+LARGE(AH53:AH60,3)</f>
        <v>36.4</v>
      </c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9"/>
      <c r="AV61" s="39"/>
      <c r="AW61" s="39"/>
      <c r="AX61" s="40"/>
      <c r="AY61" s="41"/>
      <c r="AZ61" s="41"/>
      <c r="BA61" s="31">
        <f>LARGE(AY53:AY60,1)+LARGE(AY53:AY60,2)+LARGE(AY53:AY60,3)</f>
        <v>34.1</v>
      </c>
      <c r="BB61" s="39"/>
      <c r="BC61" s="33"/>
      <c r="BD61" s="33"/>
      <c r="BE61" s="42"/>
      <c r="BF61" s="33"/>
      <c r="BG61" s="33"/>
      <c r="BH61" s="35"/>
      <c r="BI61" s="36"/>
      <c r="BJ61" s="37"/>
      <c r="BK61" s="38"/>
      <c r="BL61" s="31">
        <f>LARGE(BK53:BK60,1)+LARGE(BK53:BK60,2)+LARGE(BK53:BK60,3)</f>
        <v>31.700000000000003</v>
      </c>
      <c r="BM61" s="33"/>
      <c r="BN61" s="33"/>
      <c r="BO61" s="33"/>
      <c r="BP61" s="33"/>
      <c r="BQ61" s="33"/>
      <c r="BR61" s="33"/>
      <c r="BS61" s="35"/>
      <c r="BT61" s="36"/>
      <c r="BU61" s="37"/>
      <c r="BV61" s="38"/>
      <c r="BW61" s="31">
        <f>LARGE(BV53:BV60,1)+LARGE(BV53:BV60,2)+LARGE(BV53:BV60,3)</f>
        <v>29.900000000000002</v>
      </c>
      <c r="BX61" s="43"/>
    </row>
    <row r="62" spans="1:78" ht="18.75" thickBot="1">
      <c r="A62" s="32" t="s">
        <v>24</v>
      </c>
      <c r="B62" s="33"/>
      <c r="C62" s="39"/>
      <c r="D62" s="33"/>
      <c r="E62" s="33"/>
      <c r="F62" s="33"/>
      <c r="G62" s="33"/>
      <c r="H62" s="33"/>
      <c r="I62" s="39"/>
      <c r="J62" s="40"/>
      <c r="K62" s="44"/>
      <c r="L62" s="45"/>
      <c r="M62" s="31">
        <f>M61</f>
        <v>38.450000000000003</v>
      </c>
      <c r="N62" s="39"/>
      <c r="O62" s="33"/>
      <c r="P62" s="33"/>
      <c r="Q62" s="33"/>
      <c r="R62" s="33"/>
      <c r="S62" s="33"/>
      <c r="T62" s="39"/>
      <c r="U62" s="40"/>
      <c r="V62" s="44"/>
      <c r="W62" s="45"/>
      <c r="X62" s="31">
        <f>M62+X61</f>
        <v>67.349999999999994</v>
      </c>
      <c r="Y62" s="39"/>
      <c r="Z62" s="33"/>
      <c r="AA62" s="33"/>
      <c r="AB62" s="33"/>
      <c r="AC62" s="33"/>
      <c r="AD62" s="33"/>
      <c r="AE62" s="39"/>
      <c r="AF62" s="40"/>
      <c r="AG62" s="44"/>
      <c r="AH62" s="45"/>
      <c r="AI62" s="31">
        <f>X62+AI61</f>
        <v>103.75</v>
      </c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9"/>
      <c r="AV62" s="39"/>
      <c r="AW62" s="39"/>
      <c r="AX62" s="40"/>
      <c r="AY62" s="41"/>
      <c r="AZ62" s="46"/>
      <c r="BA62" s="31">
        <f>BA61+AI62</f>
        <v>137.85</v>
      </c>
      <c r="BB62" s="39"/>
      <c r="BC62" s="33"/>
      <c r="BD62" s="33"/>
      <c r="BE62" s="33"/>
      <c r="BF62" s="33"/>
      <c r="BG62" s="33"/>
      <c r="BH62" s="39"/>
      <c r="BI62" s="40"/>
      <c r="BJ62" s="44"/>
      <c r="BK62" s="45"/>
      <c r="BL62" s="31">
        <f>BA62+BL61</f>
        <v>169.55</v>
      </c>
      <c r="BM62" s="33"/>
      <c r="BN62" s="33"/>
      <c r="BO62" s="33"/>
      <c r="BP62" s="33"/>
      <c r="BQ62" s="33"/>
      <c r="BR62" s="33"/>
      <c r="BS62" s="39"/>
      <c r="BT62" s="40"/>
      <c r="BU62" s="44"/>
      <c r="BV62" s="45"/>
      <c r="BW62" s="31">
        <f>BL62+BW61</f>
        <v>199.45000000000002</v>
      </c>
      <c r="BX62" s="47">
        <f>RANK(BZ62,BZ:BZ,0)</f>
        <v>2</v>
      </c>
      <c r="BZ62" s="22">
        <f>BW62</f>
        <v>199.45000000000002</v>
      </c>
    </row>
    <row r="65" spans="1:78" ht="18.75" thickBot="1">
      <c r="A65" s="1" t="s">
        <v>8</v>
      </c>
      <c r="B65" t="s">
        <v>63</v>
      </c>
      <c r="C65" s="95"/>
      <c r="D65" s="95"/>
      <c r="E65" s="95"/>
      <c r="F65" s="95"/>
      <c r="G65" s="95"/>
      <c r="H65" s="95"/>
      <c r="I65" s="95"/>
      <c r="J65" s="27"/>
      <c r="K65" s="27"/>
      <c r="L65" s="27"/>
      <c r="M65" s="27"/>
      <c r="N65" s="27"/>
      <c r="T65" s="27"/>
      <c r="U65" s="27"/>
      <c r="V65" s="27"/>
      <c r="W65" s="27"/>
      <c r="X65" s="27"/>
      <c r="Y65" s="27"/>
      <c r="AE65" s="27"/>
      <c r="AF65" s="27"/>
      <c r="AG65" s="27"/>
      <c r="AH65" s="27"/>
      <c r="AI65" s="27"/>
      <c r="AJ65" s="96"/>
      <c r="AK65" s="96"/>
      <c r="AL65" s="96"/>
      <c r="AM65" s="96"/>
      <c r="AN65" s="96"/>
      <c r="AO65" s="96"/>
      <c r="AP65" s="96"/>
      <c r="AV65" s="27"/>
      <c r="AW65" s="27"/>
      <c r="AX65" s="27"/>
      <c r="AY65" s="27"/>
      <c r="AZ65" s="27"/>
      <c r="BA65" s="27"/>
      <c r="BB65" s="27"/>
      <c r="BH65" s="27"/>
      <c r="BI65" s="27"/>
      <c r="BJ65" s="27"/>
      <c r="BK65" s="27"/>
      <c r="BL65" s="27"/>
      <c r="BS65" s="27"/>
      <c r="BT65" s="27"/>
      <c r="BU65" s="27"/>
      <c r="BV65" s="27"/>
      <c r="BW65" s="27"/>
      <c r="BX65" s="27"/>
    </row>
    <row r="66" spans="1:78" ht="18.75" thickBot="1">
      <c r="A66" s="3"/>
      <c r="B66" s="4"/>
      <c r="C66" s="92" t="s">
        <v>15</v>
      </c>
      <c r="D66" s="93"/>
      <c r="E66" s="93"/>
      <c r="F66" s="93"/>
      <c r="G66" s="93"/>
      <c r="H66" s="93"/>
      <c r="I66" s="93"/>
      <c r="J66" s="93"/>
      <c r="K66" s="94"/>
      <c r="L66" s="87"/>
      <c r="M66" s="110" t="s">
        <v>14</v>
      </c>
      <c r="N66" s="92" t="s">
        <v>30</v>
      </c>
      <c r="O66" s="93"/>
      <c r="P66" s="93"/>
      <c r="Q66" s="93"/>
      <c r="R66" s="93"/>
      <c r="S66" s="93"/>
      <c r="T66" s="93"/>
      <c r="U66" s="93"/>
      <c r="V66" s="94"/>
      <c r="W66" s="87"/>
      <c r="X66" s="110" t="s">
        <v>14</v>
      </c>
      <c r="Y66" s="92" t="s">
        <v>31</v>
      </c>
      <c r="Z66" s="93"/>
      <c r="AA66" s="93"/>
      <c r="AB66" s="93"/>
      <c r="AC66" s="93"/>
      <c r="AD66" s="93"/>
      <c r="AE66" s="93"/>
      <c r="AF66" s="93"/>
      <c r="AG66" s="94"/>
      <c r="AH66" s="87"/>
      <c r="AI66" s="110" t="s">
        <v>14</v>
      </c>
      <c r="AJ66" s="97" t="s">
        <v>10</v>
      </c>
      <c r="AK66" s="93"/>
      <c r="AL66" s="93"/>
      <c r="AM66" s="93"/>
      <c r="AN66" s="93"/>
      <c r="AO66" s="93"/>
      <c r="AP66" s="94"/>
      <c r="AQ66" s="98" t="s">
        <v>11</v>
      </c>
      <c r="AR66" s="99"/>
      <c r="AS66" s="99"/>
      <c r="AT66" s="99"/>
      <c r="AU66" s="99"/>
      <c r="AV66" s="100"/>
      <c r="AW66" s="97" t="s">
        <v>9</v>
      </c>
      <c r="AX66" s="94"/>
      <c r="AY66" s="87"/>
      <c r="AZ66" s="112" t="s">
        <v>12</v>
      </c>
      <c r="BA66" s="110" t="s">
        <v>14</v>
      </c>
      <c r="BB66" s="92" t="s">
        <v>13</v>
      </c>
      <c r="BC66" s="93"/>
      <c r="BD66" s="93"/>
      <c r="BE66" s="93"/>
      <c r="BF66" s="93"/>
      <c r="BG66" s="93"/>
      <c r="BH66" s="93"/>
      <c r="BI66" s="93"/>
      <c r="BJ66" s="94"/>
      <c r="BK66" s="87"/>
      <c r="BL66" s="110" t="s">
        <v>14</v>
      </c>
      <c r="BM66" s="92" t="s">
        <v>32</v>
      </c>
      <c r="BN66" s="93"/>
      <c r="BO66" s="93"/>
      <c r="BP66" s="93"/>
      <c r="BQ66" s="93"/>
      <c r="BR66" s="93"/>
      <c r="BS66" s="93"/>
      <c r="BT66" s="93"/>
      <c r="BU66" s="94"/>
      <c r="BV66" s="87"/>
      <c r="BW66" s="110" t="s">
        <v>16</v>
      </c>
      <c r="BX66" s="5" t="s">
        <v>17</v>
      </c>
    </row>
    <row r="67" spans="1:78" ht="18.75" thickBot="1">
      <c r="A67" s="6" t="s">
        <v>18</v>
      </c>
      <c r="B67" s="7"/>
      <c r="C67" s="9" t="s">
        <v>19</v>
      </c>
      <c r="D67" s="9" t="s">
        <v>4</v>
      </c>
      <c r="E67" s="13" t="s">
        <v>6</v>
      </c>
      <c r="F67" s="10">
        <v>1</v>
      </c>
      <c r="G67" s="11">
        <v>2</v>
      </c>
      <c r="H67" s="11">
        <v>3</v>
      </c>
      <c r="I67" s="12">
        <v>4</v>
      </c>
      <c r="J67" s="9" t="s">
        <v>7</v>
      </c>
      <c r="K67" s="91" t="s">
        <v>9</v>
      </c>
      <c r="L67" s="91"/>
      <c r="M67" s="111"/>
      <c r="N67" s="9" t="s">
        <v>19</v>
      </c>
      <c r="O67" s="9" t="s">
        <v>4</v>
      </c>
      <c r="P67" s="13" t="s">
        <v>6</v>
      </c>
      <c r="Q67" s="10">
        <v>1</v>
      </c>
      <c r="R67" s="11">
        <v>2</v>
      </c>
      <c r="S67" s="11">
        <v>3</v>
      </c>
      <c r="T67" s="12">
        <v>4</v>
      </c>
      <c r="U67" s="9" t="s">
        <v>7</v>
      </c>
      <c r="V67" s="91" t="s">
        <v>9</v>
      </c>
      <c r="W67" s="91"/>
      <c r="X67" s="111"/>
      <c r="Y67" s="9" t="s">
        <v>19</v>
      </c>
      <c r="Z67" s="9" t="s">
        <v>4</v>
      </c>
      <c r="AA67" s="13" t="s">
        <v>6</v>
      </c>
      <c r="AB67" s="10">
        <v>1</v>
      </c>
      <c r="AC67" s="11">
        <v>2</v>
      </c>
      <c r="AD67" s="11">
        <v>3</v>
      </c>
      <c r="AE67" s="12">
        <v>4</v>
      </c>
      <c r="AF67" s="9" t="s">
        <v>7</v>
      </c>
      <c r="AG67" s="91" t="s">
        <v>9</v>
      </c>
      <c r="AH67" s="91"/>
      <c r="AI67" s="111"/>
      <c r="AJ67" s="8" t="s">
        <v>19</v>
      </c>
      <c r="AK67" s="9" t="s">
        <v>4</v>
      </c>
      <c r="AL67" s="10">
        <v>1</v>
      </c>
      <c r="AM67" s="11">
        <v>2</v>
      </c>
      <c r="AN67" s="11">
        <v>3</v>
      </c>
      <c r="AO67" s="12">
        <v>4</v>
      </c>
      <c r="AP67" s="9" t="s">
        <v>7</v>
      </c>
      <c r="AQ67" s="13" t="s">
        <v>4</v>
      </c>
      <c r="AR67" s="14">
        <v>1</v>
      </c>
      <c r="AS67" s="15">
        <v>2</v>
      </c>
      <c r="AT67" s="15">
        <v>3</v>
      </c>
      <c r="AU67" s="16">
        <v>4</v>
      </c>
      <c r="AV67" s="13" t="s">
        <v>7</v>
      </c>
      <c r="AW67" s="17" t="s">
        <v>20</v>
      </c>
      <c r="AX67" s="18" t="s">
        <v>21</v>
      </c>
      <c r="AY67" s="91"/>
      <c r="AZ67" s="113"/>
      <c r="BA67" s="111"/>
      <c r="BB67" s="9" t="s">
        <v>19</v>
      </c>
      <c r="BC67" s="9" t="s">
        <v>4</v>
      </c>
      <c r="BD67" s="13" t="s">
        <v>6</v>
      </c>
      <c r="BE67" s="10">
        <v>1</v>
      </c>
      <c r="BF67" s="11">
        <v>2</v>
      </c>
      <c r="BG67" s="11">
        <v>3</v>
      </c>
      <c r="BH67" s="12">
        <v>4</v>
      </c>
      <c r="BI67" s="9" t="s">
        <v>7</v>
      </c>
      <c r="BJ67" s="91" t="s">
        <v>9</v>
      </c>
      <c r="BK67" s="91"/>
      <c r="BL67" s="114"/>
      <c r="BM67" s="9" t="s">
        <v>19</v>
      </c>
      <c r="BN67" s="9" t="s">
        <v>4</v>
      </c>
      <c r="BO67" s="13" t="s">
        <v>6</v>
      </c>
      <c r="BP67" s="10">
        <v>1</v>
      </c>
      <c r="BQ67" s="11">
        <v>2</v>
      </c>
      <c r="BR67" s="11">
        <v>3</v>
      </c>
      <c r="BS67" s="12">
        <v>4</v>
      </c>
      <c r="BT67" s="9" t="s">
        <v>7</v>
      </c>
      <c r="BU67" s="91" t="s">
        <v>9</v>
      </c>
      <c r="BV67" s="91"/>
      <c r="BW67" s="111"/>
      <c r="BX67" s="9"/>
    </row>
    <row r="68" spans="1:78">
      <c r="A68" s="19" t="s">
        <v>80</v>
      </c>
      <c r="B68" s="20" t="s">
        <v>81</v>
      </c>
      <c r="C68" s="63" t="s">
        <v>22</v>
      </c>
      <c r="D68" s="64">
        <v>3.2</v>
      </c>
      <c r="E68" s="65">
        <v>10</v>
      </c>
      <c r="F68" s="54">
        <v>1.6</v>
      </c>
      <c r="G68" s="53">
        <v>1.6</v>
      </c>
      <c r="H68" s="53">
        <v>2</v>
      </c>
      <c r="I68" s="55">
        <v>2</v>
      </c>
      <c r="J68" s="56">
        <f>IF(D68=0,(0),(E68-((LARGE(F68:I68,2)+LARGE(F68:I68,3))/2)))</f>
        <v>8.1999999999999993</v>
      </c>
      <c r="K68" s="57">
        <f>IF(D68=0,(0),(D68+J68))</f>
        <v>11.399999999999999</v>
      </c>
      <c r="L68" s="57">
        <f>IF(C68="x",(0),(K68))</f>
        <v>0</v>
      </c>
      <c r="M68" s="84">
        <f>K68</f>
        <v>11.399999999999999</v>
      </c>
      <c r="N68" s="63" t="s">
        <v>22</v>
      </c>
      <c r="O68" s="64">
        <v>2.1</v>
      </c>
      <c r="P68" s="65">
        <v>10</v>
      </c>
      <c r="Q68" s="54">
        <v>2.6</v>
      </c>
      <c r="R68" s="53">
        <v>2.6</v>
      </c>
      <c r="S68" s="53">
        <v>2.5</v>
      </c>
      <c r="T68" s="55">
        <v>2.5</v>
      </c>
      <c r="U68" s="56">
        <f>IF(O68=0,(0),(P68-((LARGE(Q68:T68,2)+LARGE(Q68:T68,3))/2)))</f>
        <v>7.45</v>
      </c>
      <c r="V68" s="57">
        <f>IF(O68=0,(0),(O68+U68))</f>
        <v>9.5500000000000007</v>
      </c>
      <c r="W68" s="57">
        <f>IF(N68="x",(0),(V68))</f>
        <v>0</v>
      </c>
      <c r="X68" s="84">
        <f>M68+V68</f>
        <v>20.95</v>
      </c>
      <c r="Y68" s="63"/>
      <c r="Z68" s="64"/>
      <c r="AA68" s="65">
        <v>10</v>
      </c>
      <c r="AB68" s="54"/>
      <c r="AC68" s="53"/>
      <c r="AD68" s="53"/>
      <c r="AE68" s="55"/>
      <c r="AF68" s="56">
        <f>IF(Z68=0,(0),(AA68-((LARGE(AB68:AE68,2)+LARGE(AB68:AE68,3))/2)))</f>
        <v>0</v>
      </c>
      <c r="AG68" s="57">
        <f>IF(Z68=0,(0),(Z68+AF68))</f>
        <v>0</v>
      </c>
      <c r="AH68" s="57">
        <f>IF(Y68="x",(0),(AG68))</f>
        <v>0</v>
      </c>
      <c r="AI68" s="84">
        <f>X68+AG68</f>
        <v>20.95</v>
      </c>
      <c r="AJ68" s="66"/>
      <c r="AK68" s="64"/>
      <c r="AL68" s="54"/>
      <c r="AM68" s="54"/>
      <c r="AN68" s="54"/>
      <c r="AO68" s="54"/>
      <c r="AP68" s="56">
        <f>IF(AK68=0,(0),(10-((LARGE(AL68:AO68,2)+LARGE(AL68:AO68,3))/2)))</f>
        <v>0</v>
      </c>
      <c r="AQ68" s="64"/>
      <c r="AR68" s="54"/>
      <c r="AS68" s="53"/>
      <c r="AT68" s="53"/>
      <c r="AU68" s="55"/>
      <c r="AV68" s="56">
        <f>IF(AQ68=0,(0),(10-((LARGE(AR68:AU68,2)+LARGE(AR68:AU68,3))/2)))</f>
        <v>0</v>
      </c>
      <c r="AW68" s="67">
        <f>AK68+AP68</f>
        <v>0</v>
      </c>
      <c r="AX68" s="68">
        <f>AQ68+AV68</f>
        <v>0</v>
      </c>
      <c r="AY68" s="69">
        <f>IF(AJ68="x",(0),(AZ68))</f>
        <v>0</v>
      </c>
      <c r="AZ68" s="70">
        <f>LARGE(AW68:AX68,1)</f>
        <v>0</v>
      </c>
      <c r="BA68" s="84">
        <f>AZ68+AI68</f>
        <v>20.95</v>
      </c>
      <c r="BB68" s="63"/>
      <c r="BC68" s="64"/>
      <c r="BD68" s="65">
        <v>10</v>
      </c>
      <c r="BE68" s="54"/>
      <c r="BF68" s="53"/>
      <c r="BG68" s="53"/>
      <c r="BH68" s="55"/>
      <c r="BI68" s="56">
        <f>IF(BC68=0,(0),(BD68-((LARGE(BE68:BH68,2)+LARGE(BE68:BH68,3))/2)))</f>
        <v>0</v>
      </c>
      <c r="BJ68" s="57">
        <f>IF(BC68=0,(0),(BC68+BI68))</f>
        <v>0</v>
      </c>
      <c r="BK68" s="57">
        <f>IF(BB68="x",(0),(BJ68))</f>
        <v>0</v>
      </c>
      <c r="BL68" s="84">
        <f>BA68+BJ68</f>
        <v>20.95</v>
      </c>
      <c r="BM68" s="63"/>
      <c r="BN68" s="64"/>
      <c r="BO68" s="65">
        <v>10</v>
      </c>
      <c r="BP68" s="54"/>
      <c r="BQ68" s="53"/>
      <c r="BR68" s="53"/>
      <c r="BS68" s="55"/>
      <c r="BT68" s="56">
        <f>IF(BN68=0,(0),(BO68-((LARGE(BP68:BS68,2)+LARGE(BP68:BS68,3))/2)))</f>
        <v>0</v>
      </c>
      <c r="BU68" s="57">
        <f>IF(BN68=0,(0),(BN68+BT68))</f>
        <v>0</v>
      </c>
      <c r="BV68" s="57">
        <f>IF(BM68="x",(0),(BU68))</f>
        <v>0</v>
      </c>
      <c r="BW68" s="84">
        <f>BL68+BU68</f>
        <v>20.95</v>
      </c>
      <c r="BX68" s="21">
        <f t="shared" ref="BX68:BX75" si="117">RANK(BY68,BY:BY,0)</f>
        <v>26</v>
      </c>
      <c r="BY68" s="22">
        <f t="shared" ref="BY68:BY75" si="118">BW68</f>
        <v>20.95</v>
      </c>
    </row>
    <row r="69" spans="1:78">
      <c r="A69" s="23" t="s">
        <v>50</v>
      </c>
      <c r="B69" s="24" t="s">
        <v>82</v>
      </c>
      <c r="C69" s="63"/>
      <c r="D69" s="71">
        <v>3</v>
      </c>
      <c r="E69" s="72">
        <v>10</v>
      </c>
      <c r="F69" s="58">
        <v>2.5</v>
      </c>
      <c r="G69" s="59">
        <v>2.5</v>
      </c>
      <c r="H69" s="59">
        <v>2.6</v>
      </c>
      <c r="I69" s="60">
        <v>2.6</v>
      </c>
      <c r="J69" s="56">
        <f t="shared" ref="J69:J75" si="119">IF(D69=0,(0),(E69-((LARGE(F69:I69,2)+LARGE(F69:I69,3))/2)))</f>
        <v>7.45</v>
      </c>
      <c r="K69" s="57">
        <f t="shared" ref="K69:K75" si="120">IF(D69=0,(0),(D69+J69))</f>
        <v>10.45</v>
      </c>
      <c r="L69" s="57">
        <f t="shared" ref="L69:L75" si="121">IF(C69="x",(0),(K69))</f>
        <v>10.45</v>
      </c>
      <c r="M69" s="84">
        <f t="shared" ref="M69:M75" si="122">K69</f>
        <v>10.45</v>
      </c>
      <c r="N69" s="63"/>
      <c r="O69" s="71"/>
      <c r="P69" s="72">
        <v>10</v>
      </c>
      <c r="Q69" s="58"/>
      <c r="R69" s="59"/>
      <c r="S69" s="59"/>
      <c r="T69" s="60"/>
      <c r="U69" s="56">
        <f t="shared" ref="U69:U75" si="123">IF(O69=0,(0),(P69-((LARGE(Q69:T69,2)+LARGE(Q69:T69,3))/2)))</f>
        <v>0</v>
      </c>
      <c r="V69" s="57">
        <f t="shared" ref="V69:V75" si="124">IF(O69=0,(0),(O69+U69))</f>
        <v>0</v>
      </c>
      <c r="W69" s="57">
        <f t="shared" ref="W69:W75" si="125">IF(N69="x",(0),(V69))</f>
        <v>0</v>
      </c>
      <c r="X69" s="84">
        <f t="shared" ref="X69:X75" si="126">M69+V69</f>
        <v>10.45</v>
      </c>
      <c r="Y69" s="63"/>
      <c r="Z69" s="71">
        <v>2.5</v>
      </c>
      <c r="AA69" s="72">
        <v>10</v>
      </c>
      <c r="AB69" s="58">
        <v>1.2</v>
      </c>
      <c r="AC69" s="59">
        <v>1.2</v>
      </c>
      <c r="AD69" s="59">
        <v>1</v>
      </c>
      <c r="AE69" s="60">
        <v>1</v>
      </c>
      <c r="AF69" s="56">
        <f t="shared" ref="AF69:AF75" si="127">IF(Z69=0,(0),(AA69-((LARGE(AB69:AE69,2)+LARGE(AB69:AE69,3))/2)))</f>
        <v>8.9</v>
      </c>
      <c r="AG69" s="57">
        <f t="shared" ref="AG69:AG75" si="128">IF(Z69=0,(0),(Z69+AF69))</f>
        <v>11.4</v>
      </c>
      <c r="AH69" s="57">
        <f t="shared" ref="AH69:AH75" si="129">IF(Y69="x",(0),(AG69))</f>
        <v>11.4</v>
      </c>
      <c r="AI69" s="84">
        <f t="shared" ref="AI69:AI75" si="130">X69+AG69</f>
        <v>21.85</v>
      </c>
      <c r="AJ69" s="73"/>
      <c r="AK69" s="71"/>
      <c r="AL69" s="54"/>
      <c r="AM69" s="54"/>
      <c r="AN69" s="54"/>
      <c r="AO69" s="54"/>
      <c r="AP69" s="56">
        <f t="shared" ref="AP69:AP75" si="131">IF(AK69=0,(0),(10-((LARGE(AL69:AO69,2)+LARGE(AL69:AO69,3))/2)))</f>
        <v>0</v>
      </c>
      <c r="AQ69" s="71"/>
      <c r="AR69" s="58"/>
      <c r="AS69" s="59"/>
      <c r="AT69" s="59"/>
      <c r="AU69" s="60"/>
      <c r="AV69" s="56">
        <f t="shared" ref="AV69:AV75" si="132">IF(AQ69=0,(0),(10-((LARGE(AR69:AU69,2)+LARGE(AR69:AU69,3))/2)))</f>
        <v>0</v>
      </c>
      <c r="AW69" s="67">
        <f t="shared" ref="AW69:AW75" si="133">AK69+AP69</f>
        <v>0</v>
      </c>
      <c r="AX69" s="68">
        <f t="shared" ref="AX69:AX75" si="134">AQ69+AV69</f>
        <v>0</v>
      </c>
      <c r="AY69" s="69">
        <f t="shared" ref="AY69:AY75" si="135">IF(AJ69="x",(0),(AZ69))</f>
        <v>0</v>
      </c>
      <c r="AZ69" s="70">
        <f t="shared" ref="AZ69:AZ75" si="136">LARGE(AW69:AX69,1)</f>
        <v>0</v>
      </c>
      <c r="BA69" s="84">
        <f t="shared" ref="BA69:BA75" si="137">AZ69+AI69</f>
        <v>21.85</v>
      </c>
      <c r="BB69" s="63"/>
      <c r="BC69" s="71">
        <v>2.6</v>
      </c>
      <c r="BD69" s="72">
        <v>10</v>
      </c>
      <c r="BE69" s="58">
        <v>1.8</v>
      </c>
      <c r="BF69" s="59">
        <v>1.8</v>
      </c>
      <c r="BG69" s="59">
        <v>1.5</v>
      </c>
      <c r="BH69" s="60">
        <v>1.5</v>
      </c>
      <c r="BI69" s="56">
        <f t="shared" ref="BI69:BI75" si="138">IF(BC69=0,(0),(BD69-((LARGE(BE69:BH69,2)+LARGE(BE69:BH69,3))/2)))</f>
        <v>8.35</v>
      </c>
      <c r="BJ69" s="57">
        <f t="shared" ref="BJ69:BJ75" si="139">IF(BC69=0,(0),(BC69+BI69))</f>
        <v>10.95</v>
      </c>
      <c r="BK69" s="57">
        <f t="shared" ref="BK69:BK75" si="140">IF(BB69="x",(0),(BJ69))</f>
        <v>10.95</v>
      </c>
      <c r="BL69" s="84">
        <f t="shared" ref="BL69:BL75" si="141">BA69+BJ69</f>
        <v>32.799999999999997</v>
      </c>
      <c r="BM69" s="63"/>
      <c r="BN69" s="71">
        <v>1.7</v>
      </c>
      <c r="BO69" s="72">
        <v>10</v>
      </c>
      <c r="BP69" s="58">
        <v>1.3</v>
      </c>
      <c r="BQ69" s="59">
        <v>1.3</v>
      </c>
      <c r="BR69" s="59">
        <v>1.2</v>
      </c>
      <c r="BS69" s="60">
        <v>1.2</v>
      </c>
      <c r="BT69" s="56">
        <f>IF(BN69=0,(0),(BO69-((LARGE(BP69:BS69,2)+LARGE(BP69:BS69,3))/2)))</f>
        <v>8.75</v>
      </c>
      <c r="BU69" s="57">
        <f>IF(BN69=0,(0),(BN69+BT69))</f>
        <v>10.45</v>
      </c>
      <c r="BV69" s="57">
        <f t="shared" ref="BV69:BV75" si="142">IF(BM69="x",(0),(BU69))</f>
        <v>10.45</v>
      </c>
      <c r="BW69" s="84">
        <f t="shared" ref="BW69:BW75" si="143">BL69+BU69</f>
        <v>43.25</v>
      </c>
      <c r="BX69" s="21">
        <f t="shared" si="117"/>
        <v>19</v>
      </c>
      <c r="BY69" s="22">
        <f t="shared" si="118"/>
        <v>43.25</v>
      </c>
    </row>
    <row r="70" spans="1:78">
      <c r="A70" s="23" t="s">
        <v>83</v>
      </c>
      <c r="B70" s="24" t="s">
        <v>84</v>
      </c>
      <c r="C70" s="63"/>
      <c r="D70" s="71">
        <v>4.5999999999999996</v>
      </c>
      <c r="E70" s="72">
        <v>10</v>
      </c>
      <c r="F70" s="58">
        <v>2.6</v>
      </c>
      <c r="G70" s="59">
        <v>2.6</v>
      </c>
      <c r="H70" s="59">
        <v>2.4</v>
      </c>
      <c r="I70" s="60">
        <v>2.4</v>
      </c>
      <c r="J70" s="56">
        <f t="shared" si="119"/>
        <v>7.5</v>
      </c>
      <c r="K70" s="57">
        <f t="shared" si="120"/>
        <v>12.1</v>
      </c>
      <c r="L70" s="57">
        <f t="shared" si="121"/>
        <v>12.1</v>
      </c>
      <c r="M70" s="84">
        <f t="shared" si="122"/>
        <v>12.1</v>
      </c>
      <c r="N70" s="63"/>
      <c r="O70" s="71">
        <v>2.8</v>
      </c>
      <c r="P70" s="72">
        <v>10</v>
      </c>
      <c r="Q70" s="58">
        <v>2.2000000000000002</v>
      </c>
      <c r="R70" s="59">
        <v>2.2000000000000002</v>
      </c>
      <c r="S70" s="59">
        <v>1.8</v>
      </c>
      <c r="T70" s="60">
        <v>1.8</v>
      </c>
      <c r="U70" s="56">
        <f t="shared" si="123"/>
        <v>8</v>
      </c>
      <c r="V70" s="57">
        <f t="shared" si="124"/>
        <v>10.8</v>
      </c>
      <c r="W70" s="57">
        <f t="shared" si="125"/>
        <v>10.8</v>
      </c>
      <c r="X70" s="84">
        <f t="shared" si="126"/>
        <v>22.9</v>
      </c>
      <c r="Y70" s="63"/>
      <c r="Z70" s="71">
        <v>2.7</v>
      </c>
      <c r="AA70" s="72">
        <v>10</v>
      </c>
      <c r="AB70" s="58">
        <v>1.2</v>
      </c>
      <c r="AC70" s="59">
        <v>1.2</v>
      </c>
      <c r="AD70" s="59">
        <v>1</v>
      </c>
      <c r="AE70" s="60">
        <v>1</v>
      </c>
      <c r="AF70" s="56">
        <f t="shared" si="127"/>
        <v>8.9</v>
      </c>
      <c r="AG70" s="57">
        <f t="shared" si="128"/>
        <v>11.600000000000001</v>
      </c>
      <c r="AH70" s="57">
        <f t="shared" si="129"/>
        <v>11.600000000000001</v>
      </c>
      <c r="AI70" s="84">
        <f t="shared" si="130"/>
        <v>34.5</v>
      </c>
      <c r="AJ70" s="73"/>
      <c r="AK70" s="71">
        <v>1.6</v>
      </c>
      <c r="AL70" s="54">
        <v>0.8</v>
      </c>
      <c r="AM70" s="54">
        <v>0.8</v>
      </c>
      <c r="AN70" s="54">
        <v>0.7</v>
      </c>
      <c r="AO70" s="54">
        <v>0.7</v>
      </c>
      <c r="AP70" s="56">
        <f t="shared" si="131"/>
        <v>9.25</v>
      </c>
      <c r="AQ70" s="71"/>
      <c r="AR70" s="58"/>
      <c r="AS70" s="59"/>
      <c r="AT70" s="59"/>
      <c r="AU70" s="60"/>
      <c r="AV70" s="56">
        <f t="shared" si="132"/>
        <v>0</v>
      </c>
      <c r="AW70" s="67">
        <f t="shared" si="133"/>
        <v>10.85</v>
      </c>
      <c r="AX70" s="68">
        <f t="shared" si="134"/>
        <v>0</v>
      </c>
      <c r="AY70" s="69">
        <f t="shared" si="135"/>
        <v>10.85</v>
      </c>
      <c r="AZ70" s="70">
        <f t="shared" si="136"/>
        <v>10.85</v>
      </c>
      <c r="BA70" s="84">
        <f t="shared" si="137"/>
        <v>45.35</v>
      </c>
      <c r="BB70" s="63"/>
      <c r="BC70" s="71">
        <v>2.8</v>
      </c>
      <c r="BD70" s="72">
        <v>10</v>
      </c>
      <c r="BE70" s="58">
        <v>2</v>
      </c>
      <c r="BF70" s="59">
        <v>2</v>
      </c>
      <c r="BG70" s="59">
        <v>1.8</v>
      </c>
      <c r="BH70" s="60">
        <v>1.8</v>
      </c>
      <c r="BI70" s="56">
        <f t="shared" si="138"/>
        <v>8.1</v>
      </c>
      <c r="BJ70" s="57">
        <f t="shared" si="139"/>
        <v>10.899999999999999</v>
      </c>
      <c r="BK70" s="57">
        <f t="shared" si="140"/>
        <v>10.899999999999999</v>
      </c>
      <c r="BL70" s="84">
        <f t="shared" si="141"/>
        <v>56.25</v>
      </c>
      <c r="BM70" s="63"/>
      <c r="BN70" s="71">
        <v>1.5</v>
      </c>
      <c r="BO70" s="72">
        <v>10</v>
      </c>
      <c r="BP70" s="58">
        <v>1.1000000000000001</v>
      </c>
      <c r="BQ70" s="59">
        <v>1.1000000000000001</v>
      </c>
      <c r="BR70" s="59">
        <v>0.8</v>
      </c>
      <c r="BS70" s="60">
        <v>0.8</v>
      </c>
      <c r="BT70" s="56">
        <f t="shared" ref="BT70:BT75" si="144">IF(BN70=0,(0),(BO70-((LARGE(BP70:BS70,2)+LARGE(BP70:BS70,3))/2)))</f>
        <v>9.0500000000000007</v>
      </c>
      <c r="BU70" s="57">
        <f t="shared" ref="BU70:BU75" si="145">IF(BN70=0,(0),(BN70+BT70))</f>
        <v>10.55</v>
      </c>
      <c r="BV70" s="57">
        <f t="shared" si="142"/>
        <v>10.55</v>
      </c>
      <c r="BW70" s="84">
        <f t="shared" si="143"/>
        <v>66.8</v>
      </c>
      <c r="BX70" s="21">
        <f t="shared" si="117"/>
        <v>3</v>
      </c>
      <c r="BY70" s="22">
        <f t="shared" si="118"/>
        <v>66.8</v>
      </c>
    </row>
    <row r="71" spans="1:78">
      <c r="A71" s="23" t="s">
        <v>85</v>
      </c>
      <c r="B71" s="24" t="s">
        <v>86</v>
      </c>
      <c r="C71" s="63"/>
      <c r="D71" s="71">
        <v>3</v>
      </c>
      <c r="E71" s="72">
        <v>10</v>
      </c>
      <c r="F71" s="58">
        <v>2.8</v>
      </c>
      <c r="G71" s="59">
        <v>2.8</v>
      </c>
      <c r="H71" s="59">
        <v>2.6</v>
      </c>
      <c r="I71" s="60">
        <v>2.6</v>
      </c>
      <c r="J71" s="56">
        <f t="shared" si="119"/>
        <v>7.3</v>
      </c>
      <c r="K71" s="57">
        <f t="shared" si="120"/>
        <v>10.3</v>
      </c>
      <c r="L71" s="57">
        <f t="shared" si="121"/>
        <v>10.3</v>
      </c>
      <c r="M71" s="84">
        <f t="shared" si="122"/>
        <v>10.3</v>
      </c>
      <c r="N71" s="63"/>
      <c r="O71" s="71">
        <v>2.1</v>
      </c>
      <c r="P71" s="72">
        <v>10</v>
      </c>
      <c r="Q71" s="58">
        <v>1.4</v>
      </c>
      <c r="R71" s="59">
        <v>1.4</v>
      </c>
      <c r="S71" s="59">
        <v>1.3</v>
      </c>
      <c r="T71" s="60">
        <v>1.3</v>
      </c>
      <c r="U71" s="56">
        <f t="shared" si="123"/>
        <v>8.65</v>
      </c>
      <c r="V71" s="57">
        <f t="shared" si="124"/>
        <v>10.75</v>
      </c>
      <c r="W71" s="57">
        <f t="shared" si="125"/>
        <v>10.75</v>
      </c>
      <c r="X71" s="84">
        <f t="shared" si="126"/>
        <v>21.05</v>
      </c>
      <c r="Y71" s="63"/>
      <c r="Z71" s="71">
        <v>2.5</v>
      </c>
      <c r="AA71" s="72">
        <v>10</v>
      </c>
      <c r="AB71" s="58">
        <v>1.2</v>
      </c>
      <c r="AC71" s="59">
        <v>1.2</v>
      </c>
      <c r="AD71" s="59">
        <v>1.3</v>
      </c>
      <c r="AE71" s="60">
        <v>1.3</v>
      </c>
      <c r="AF71" s="56">
        <f t="shared" si="127"/>
        <v>8.75</v>
      </c>
      <c r="AG71" s="57">
        <f t="shared" si="128"/>
        <v>11.25</v>
      </c>
      <c r="AH71" s="57">
        <f t="shared" si="129"/>
        <v>11.25</v>
      </c>
      <c r="AI71" s="84">
        <f t="shared" si="130"/>
        <v>32.299999999999997</v>
      </c>
      <c r="AJ71" s="73"/>
      <c r="AK71" s="71">
        <v>1.6</v>
      </c>
      <c r="AL71" s="54">
        <v>1.2</v>
      </c>
      <c r="AM71" s="54">
        <v>1.2</v>
      </c>
      <c r="AN71" s="54">
        <v>0.9</v>
      </c>
      <c r="AO71" s="54">
        <v>0.9</v>
      </c>
      <c r="AP71" s="56">
        <f t="shared" si="131"/>
        <v>8.9499999999999993</v>
      </c>
      <c r="AQ71" s="71"/>
      <c r="AR71" s="58"/>
      <c r="AS71" s="59"/>
      <c r="AT71" s="59"/>
      <c r="AU71" s="60"/>
      <c r="AV71" s="56">
        <f t="shared" si="132"/>
        <v>0</v>
      </c>
      <c r="AW71" s="67">
        <f t="shared" si="133"/>
        <v>10.549999999999999</v>
      </c>
      <c r="AX71" s="68">
        <f t="shared" si="134"/>
        <v>0</v>
      </c>
      <c r="AY71" s="69">
        <f t="shared" si="135"/>
        <v>10.549999999999999</v>
      </c>
      <c r="AZ71" s="70">
        <f t="shared" si="136"/>
        <v>10.549999999999999</v>
      </c>
      <c r="BA71" s="84">
        <f t="shared" si="137"/>
        <v>42.849999999999994</v>
      </c>
      <c r="BB71" s="63"/>
      <c r="BC71" s="71">
        <v>2.4</v>
      </c>
      <c r="BD71" s="72">
        <v>10</v>
      </c>
      <c r="BE71" s="58">
        <v>1.8</v>
      </c>
      <c r="BF71" s="59">
        <v>1.8</v>
      </c>
      <c r="BG71" s="59">
        <v>2.2000000000000002</v>
      </c>
      <c r="BH71" s="60">
        <v>2.2000000000000002</v>
      </c>
      <c r="BI71" s="56">
        <f t="shared" si="138"/>
        <v>8</v>
      </c>
      <c r="BJ71" s="57">
        <f t="shared" si="139"/>
        <v>10.4</v>
      </c>
      <c r="BK71" s="57">
        <f t="shared" si="140"/>
        <v>10.4</v>
      </c>
      <c r="BL71" s="84">
        <f t="shared" si="141"/>
        <v>53.249999999999993</v>
      </c>
      <c r="BM71" s="63"/>
      <c r="BN71" s="71">
        <v>1.3</v>
      </c>
      <c r="BO71" s="72">
        <v>10</v>
      </c>
      <c r="BP71" s="58">
        <v>1.2</v>
      </c>
      <c r="BQ71" s="59">
        <v>1.2</v>
      </c>
      <c r="BR71" s="59">
        <v>1</v>
      </c>
      <c r="BS71" s="60">
        <v>1</v>
      </c>
      <c r="BT71" s="56">
        <f t="shared" si="144"/>
        <v>8.9</v>
      </c>
      <c r="BU71" s="57">
        <f t="shared" si="145"/>
        <v>10.200000000000001</v>
      </c>
      <c r="BV71" s="57">
        <f t="shared" si="142"/>
        <v>10.200000000000001</v>
      </c>
      <c r="BW71" s="84">
        <f t="shared" si="143"/>
        <v>63.449999999999996</v>
      </c>
      <c r="BX71" s="21">
        <f t="shared" si="117"/>
        <v>10</v>
      </c>
      <c r="BY71" s="22">
        <f t="shared" si="118"/>
        <v>63.449999999999996</v>
      </c>
    </row>
    <row r="72" spans="1:78">
      <c r="A72" s="23" t="s">
        <v>48</v>
      </c>
      <c r="B72" s="24" t="s">
        <v>87</v>
      </c>
      <c r="C72" s="63"/>
      <c r="D72" s="71">
        <v>3.4</v>
      </c>
      <c r="E72" s="72">
        <v>10</v>
      </c>
      <c r="F72" s="58">
        <v>1.3</v>
      </c>
      <c r="G72" s="59">
        <v>1.3</v>
      </c>
      <c r="H72" s="59">
        <v>0.8</v>
      </c>
      <c r="I72" s="60">
        <v>0.8</v>
      </c>
      <c r="J72" s="56">
        <f t="shared" si="119"/>
        <v>8.9499999999999993</v>
      </c>
      <c r="K72" s="57">
        <f t="shared" si="120"/>
        <v>12.35</v>
      </c>
      <c r="L72" s="57">
        <f t="shared" si="121"/>
        <v>12.35</v>
      </c>
      <c r="M72" s="84">
        <f t="shared" si="122"/>
        <v>12.35</v>
      </c>
      <c r="N72" s="63"/>
      <c r="O72" s="71">
        <v>3</v>
      </c>
      <c r="P72" s="72">
        <v>10</v>
      </c>
      <c r="Q72" s="58">
        <v>0.6</v>
      </c>
      <c r="R72" s="59">
        <v>0.6</v>
      </c>
      <c r="S72" s="59">
        <v>0.8</v>
      </c>
      <c r="T72" s="60">
        <v>0.8</v>
      </c>
      <c r="U72" s="56">
        <f t="shared" si="123"/>
        <v>9.3000000000000007</v>
      </c>
      <c r="V72" s="57">
        <f t="shared" si="124"/>
        <v>12.3</v>
      </c>
      <c r="W72" s="57">
        <f t="shared" si="125"/>
        <v>12.3</v>
      </c>
      <c r="X72" s="84">
        <f t="shared" si="126"/>
        <v>24.65</v>
      </c>
      <c r="Y72" s="63"/>
      <c r="Z72" s="71">
        <v>2.9</v>
      </c>
      <c r="AA72" s="72">
        <v>10</v>
      </c>
      <c r="AB72" s="58">
        <v>0.5</v>
      </c>
      <c r="AC72" s="59">
        <v>0.5</v>
      </c>
      <c r="AD72" s="59">
        <v>0.5</v>
      </c>
      <c r="AE72" s="60">
        <v>0.5</v>
      </c>
      <c r="AF72" s="56">
        <f t="shared" si="127"/>
        <v>9.5</v>
      </c>
      <c r="AG72" s="57">
        <f t="shared" si="128"/>
        <v>12.4</v>
      </c>
      <c r="AH72" s="57">
        <f t="shared" si="129"/>
        <v>12.4</v>
      </c>
      <c r="AI72" s="84">
        <f t="shared" si="130"/>
        <v>37.049999999999997</v>
      </c>
      <c r="AJ72" s="73"/>
      <c r="AK72" s="71">
        <v>1.6</v>
      </c>
      <c r="AL72" s="54">
        <v>2</v>
      </c>
      <c r="AM72" s="54">
        <v>2</v>
      </c>
      <c r="AN72" s="54">
        <v>1.8</v>
      </c>
      <c r="AO72" s="54">
        <v>1.8</v>
      </c>
      <c r="AP72" s="56">
        <f t="shared" si="131"/>
        <v>8.1</v>
      </c>
      <c r="AQ72" s="71"/>
      <c r="AR72" s="58"/>
      <c r="AS72" s="59"/>
      <c r="AT72" s="59"/>
      <c r="AU72" s="60"/>
      <c r="AV72" s="56">
        <f t="shared" si="132"/>
        <v>0</v>
      </c>
      <c r="AW72" s="67">
        <f t="shared" si="133"/>
        <v>9.6999999999999993</v>
      </c>
      <c r="AX72" s="68">
        <f t="shared" si="134"/>
        <v>0</v>
      </c>
      <c r="AY72" s="69">
        <f t="shared" si="135"/>
        <v>9.6999999999999993</v>
      </c>
      <c r="AZ72" s="70">
        <f t="shared" si="136"/>
        <v>9.6999999999999993</v>
      </c>
      <c r="BA72" s="84">
        <f t="shared" si="137"/>
        <v>46.75</v>
      </c>
      <c r="BB72" s="63"/>
      <c r="BC72" s="71">
        <v>2.8</v>
      </c>
      <c r="BD72" s="72">
        <v>10</v>
      </c>
      <c r="BE72" s="58">
        <v>0.4</v>
      </c>
      <c r="BF72" s="59">
        <v>0.4</v>
      </c>
      <c r="BG72" s="59">
        <v>0.6</v>
      </c>
      <c r="BH72" s="60">
        <v>0.6</v>
      </c>
      <c r="BI72" s="56">
        <f t="shared" si="138"/>
        <v>9.5</v>
      </c>
      <c r="BJ72" s="57">
        <f t="shared" si="139"/>
        <v>12.3</v>
      </c>
      <c r="BK72" s="57">
        <f t="shared" si="140"/>
        <v>12.3</v>
      </c>
      <c r="BL72" s="84">
        <f t="shared" si="141"/>
        <v>59.05</v>
      </c>
      <c r="BM72" s="63"/>
      <c r="BN72" s="71">
        <v>1.7</v>
      </c>
      <c r="BO72" s="72">
        <v>10</v>
      </c>
      <c r="BP72" s="58">
        <v>0.7</v>
      </c>
      <c r="BQ72" s="59">
        <v>0.7</v>
      </c>
      <c r="BR72" s="59">
        <v>0.7</v>
      </c>
      <c r="BS72" s="60">
        <v>0.7</v>
      </c>
      <c r="BT72" s="56">
        <f t="shared" si="144"/>
        <v>9.3000000000000007</v>
      </c>
      <c r="BU72" s="57">
        <f t="shared" si="145"/>
        <v>11</v>
      </c>
      <c r="BV72" s="57">
        <f t="shared" si="142"/>
        <v>11</v>
      </c>
      <c r="BW72" s="84">
        <f t="shared" si="143"/>
        <v>70.05</v>
      </c>
      <c r="BX72" s="21">
        <f t="shared" si="117"/>
        <v>1</v>
      </c>
      <c r="BY72" s="22">
        <f t="shared" si="118"/>
        <v>70.05</v>
      </c>
    </row>
    <row r="73" spans="1:78">
      <c r="A73" s="23" t="s">
        <v>88</v>
      </c>
      <c r="B73" s="24" t="s">
        <v>89</v>
      </c>
      <c r="C73" s="63"/>
      <c r="D73" s="71"/>
      <c r="E73" s="72">
        <v>10</v>
      </c>
      <c r="F73" s="58"/>
      <c r="G73" s="59"/>
      <c r="H73" s="59"/>
      <c r="I73" s="60"/>
      <c r="J73" s="56">
        <f t="shared" si="119"/>
        <v>0</v>
      </c>
      <c r="K73" s="57">
        <f t="shared" si="120"/>
        <v>0</v>
      </c>
      <c r="L73" s="57">
        <f t="shared" si="121"/>
        <v>0</v>
      </c>
      <c r="M73" s="84">
        <f t="shared" si="122"/>
        <v>0</v>
      </c>
      <c r="N73" s="63"/>
      <c r="O73" s="71">
        <v>3</v>
      </c>
      <c r="P73" s="72">
        <v>10</v>
      </c>
      <c r="Q73" s="58">
        <v>1.1000000000000001</v>
      </c>
      <c r="R73" s="59">
        <v>1.1000000000000001</v>
      </c>
      <c r="S73" s="59">
        <v>1.3</v>
      </c>
      <c r="T73" s="60">
        <v>1.3</v>
      </c>
      <c r="U73" s="56">
        <f t="shared" si="123"/>
        <v>8.8000000000000007</v>
      </c>
      <c r="V73" s="57">
        <f t="shared" si="124"/>
        <v>11.8</v>
      </c>
      <c r="W73" s="57">
        <f t="shared" si="125"/>
        <v>11.8</v>
      </c>
      <c r="X73" s="84">
        <f t="shared" si="126"/>
        <v>11.8</v>
      </c>
      <c r="Y73" s="63"/>
      <c r="Z73" s="71">
        <v>2.9</v>
      </c>
      <c r="AA73" s="72">
        <v>10</v>
      </c>
      <c r="AB73" s="58">
        <v>1.6</v>
      </c>
      <c r="AC73" s="59">
        <v>1.6</v>
      </c>
      <c r="AD73" s="59">
        <v>1.4</v>
      </c>
      <c r="AE73" s="60">
        <v>1.4</v>
      </c>
      <c r="AF73" s="56">
        <f t="shared" si="127"/>
        <v>8.5</v>
      </c>
      <c r="AG73" s="57">
        <f t="shared" si="128"/>
        <v>11.4</v>
      </c>
      <c r="AH73" s="57">
        <f t="shared" si="129"/>
        <v>11.4</v>
      </c>
      <c r="AI73" s="84">
        <f t="shared" si="130"/>
        <v>23.200000000000003</v>
      </c>
      <c r="AJ73" s="73"/>
      <c r="AK73" s="71">
        <v>1.6</v>
      </c>
      <c r="AL73" s="54">
        <v>1</v>
      </c>
      <c r="AM73" s="54">
        <v>1</v>
      </c>
      <c r="AN73" s="54">
        <v>0.8</v>
      </c>
      <c r="AO73" s="54">
        <v>0.8</v>
      </c>
      <c r="AP73" s="56">
        <f t="shared" si="131"/>
        <v>9.1</v>
      </c>
      <c r="AQ73" s="71"/>
      <c r="AR73" s="58"/>
      <c r="AS73" s="59"/>
      <c r="AT73" s="59"/>
      <c r="AU73" s="60"/>
      <c r="AV73" s="56">
        <f t="shared" si="132"/>
        <v>0</v>
      </c>
      <c r="AW73" s="67">
        <f t="shared" si="133"/>
        <v>10.7</v>
      </c>
      <c r="AX73" s="68">
        <f t="shared" si="134"/>
        <v>0</v>
      </c>
      <c r="AY73" s="69">
        <f t="shared" si="135"/>
        <v>10.7</v>
      </c>
      <c r="AZ73" s="70">
        <f t="shared" si="136"/>
        <v>10.7</v>
      </c>
      <c r="BA73" s="84">
        <f t="shared" si="137"/>
        <v>33.900000000000006</v>
      </c>
      <c r="BB73" s="63"/>
      <c r="BC73" s="71">
        <v>2.8</v>
      </c>
      <c r="BD73" s="72">
        <v>10</v>
      </c>
      <c r="BE73" s="58">
        <v>1.8</v>
      </c>
      <c r="BF73" s="59">
        <v>1.8</v>
      </c>
      <c r="BG73" s="59">
        <v>1.7</v>
      </c>
      <c r="BH73" s="60">
        <v>1.7</v>
      </c>
      <c r="BI73" s="56">
        <f t="shared" si="138"/>
        <v>8.25</v>
      </c>
      <c r="BJ73" s="57">
        <f t="shared" si="139"/>
        <v>11.05</v>
      </c>
      <c r="BK73" s="57">
        <f t="shared" si="140"/>
        <v>11.05</v>
      </c>
      <c r="BL73" s="84">
        <f t="shared" si="141"/>
        <v>44.95</v>
      </c>
      <c r="BM73" s="63"/>
      <c r="BN73" s="71">
        <v>1.5</v>
      </c>
      <c r="BO73" s="72">
        <v>10</v>
      </c>
      <c r="BP73" s="58">
        <v>1.8</v>
      </c>
      <c r="BQ73" s="59">
        <v>1.8</v>
      </c>
      <c r="BR73" s="59">
        <v>1.3</v>
      </c>
      <c r="BS73" s="60">
        <v>1.3</v>
      </c>
      <c r="BT73" s="56">
        <f t="shared" si="144"/>
        <v>8.4499999999999993</v>
      </c>
      <c r="BU73" s="57">
        <f t="shared" si="145"/>
        <v>9.9499999999999993</v>
      </c>
      <c r="BV73" s="57">
        <f t="shared" si="142"/>
        <v>9.9499999999999993</v>
      </c>
      <c r="BW73" s="84">
        <f t="shared" si="143"/>
        <v>54.900000000000006</v>
      </c>
      <c r="BX73" s="21">
        <f t="shared" si="117"/>
        <v>17</v>
      </c>
      <c r="BY73" s="22">
        <f t="shared" si="118"/>
        <v>54.900000000000006</v>
      </c>
    </row>
    <row r="74" spans="1:78">
      <c r="A74" s="23" t="s">
        <v>90</v>
      </c>
      <c r="B74" s="24" t="s">
        <v>91</v>
      </c>
      <c r="C74" s="63"/>
      <c r="D74" s="71">
        <v>3.4</v>
      </c>
      <c r="E74" s="72">
        <v>10</v>
      </c>
      <c r="F74" s="58">
        <v>2.1</v>
      </c>
      <c r="G74" s="58">
        <v>2.1</v>
      </c>
      <c r="H74" s="58">
        <v>1.7</v>
      </c>
      <c r="I74" s="58">
        <v>1.7</v>
      </c>
      <c r="J74" s="56">
        <f t="shared" si="119"/>
        <v>8.1</v>
      </c>
      <c r="K74" s="57">
        <f t="shared" si="120"/>
        <v>11.5</v>
      </c>
      <c r="L74" s="57">
        <f t="shared" si="121"/>
        <v>11.5</v>
      </c>
      <c r="M74" s="84">
        <f t="shared" si="122"/>
        <v>11.5</v>
      </c>
      <c r="N74" s="63"/>
      <c r="O74" s="71">
        <v>2.8</v>
      </c>
      <c r="P74" s="72">
        <v>10</v>
      </c>
      <c r="Q74" s="58">
        <v>0.7</v>
      </c>
      <c r="R74" s="58">
        <v>0.7</v>
      </c>
      <c r="S74" s="58">
        <v>0.8</v>
      </c>
      <c r="T74" s="58">
        <v>0.8</v>
      </c>
      <c r="U74" s="56">
        <f t="shared" si="123"/>
        <v>9.25</v>
      </c>
      <c r="V74" s="57">
        <f t="shared" si="124"/>
        <v>12.05</v>
      </c>
      <c r="W74" s="57">
        <f t="shared" si="125"/>
        <v>12.05</v>
      </c>
      <c r="X74" s="84">
        <f t="shared" si="126"/>
        <v>23.55</v>
      </c>
      <c r="Y74" s="63"/>
      <c r="Z74" s="71"/>
      <c r="AA74" s="72">
        <v>10</v>
      </c>
      <c r="AB74" s="58"/>
      <c r="AC74" s="58"/>
      <c r="AD74" s="58"/>
      <c r="AE74" s="58"/>
      <c r="AF74" s="56">
        <f t="shared" si="127"/>
        <v>0</v>
      </c>
      <c r="AG74" s="57">
        <f t="shared" si="128"/>
        <v>0</v>
      </c>
      <c r="AH74" s="57">
        <f t="shared" si="129"/>
        <v>0</v>
      </c>
      <c r="AI74" s="84">
        <f t="shared" si="130"/>
        <v>23.55</v>
      </c>
      <c r="AJ74" s="73"/>
      <c r="AK74" s="71">
        <v>1.6</v>
      </c>
      <c r="AL74" s="54">
        <v>1.6</v>
      </c>
      <c r="AM74" s="54">
        <v>1.6</v>
      </c>
      <c r="AN74" s="54">
        <v>1.5</v>
      </c>
      <c r="AO74" s="54">
        <v>1.5</v>
      </c>
      <c r="AP74" s="56">
        <f t="shared" si="131"/>
        <v>8.4499999999999993</v>
      </c>
      <c r="AQ74" s="71"/>
      <c r="AR74" s="58"/>
      <c r="AS74" s="58"/>
      <c r="AT74" s="58"/>
      <c r="AU74" s="58"/>
      <c r="AV74" s="56">
        <f t="shared" si="132"/>
        <v>0</v>
      </c>
      <c r="AW74" s="67">
        <f t="shared" si="133"/>
        <v>10.049999999999999</v>
      </c>
      <c r="AX74" s="68">
        <f t="shared" si="134"/>
        <v>0</v>
      </c>
      <c r="AY74" s="69">
        <f t="shared" si="135"/>
        <v>10.049999999999999</v>
      </c>
      <c r="AZ74" s="70">
        <f t="shared" si="136"/>
        <v>10.049999999999999</v>
      </c>
      <c r="BA74" s="84">
        <f t="shared" si="137"/>
        <v>33.6</v>
      </c>
      <c r="BB74" s="63"/>
      <c r="BC74" s="71"/>
      <c r="BD74" s="72">
        <v>10</v>
      </c>
      <c r="BE74" s="58"/>
      <c r="BF74" s="58"/>
      <c r="BG74" s="58"/>
      <c r="BH74" s="58"/>
      <c r="BI74" s="56">
        <f t="shared" si="138"/>
        <v>0</v>
      </c>
      <c r="BJ74" s="57">
        <f t="shared" si="139"/>
        <v>0</v>
      </c>
      <c r="BK74" s="57">
        <f t="shared" si="140"/>
        <v>0</v>
      </c>
      <c r="BL74" s="84">
        <f t="shared" si="141"/>
        <v>33.6</v>
      </c>
      <c r="BM74" s="63"/>
      <c r="BN74" s="71"/>
      <c r="BO74" s="72">
        <v>10</v>
      </c>
      <c r="BP74" s="58"/>
      <c r="BQ74" s="58"/>
      <c r="BR74" s="58"/>
      <c r="BS74" s="58"/>
      <c r="BT74" s="56">
        <f t="shared" si="144"/>
        <v>0</v>
      </c>
      <c r="BU74" s="57">
        <f t="shared" si="145"/>
        <v>0</v>
      </c>
      <c r="BV74" s="57">
        <f t="shared" si="142"/>
        <v>0</v>
      </c>
      <c r="BW74" s="84">
        <f t="shared" si="143"/>
        <v>33.6</v>
      </c>
      <c r="BX74" s="21">
        <f t="shared" si="117"/>
        <v>21</v>
      </c>
      <c r="BY74" s="22">
        <f t="shared" si="118"/>
        <v>33.6</v>
      </c>
    </row>
    <row r="75" spans="1:78" ht="13.5" thickBot="1">
      <c r="A75" s="25"/>
      <c r="B75" s="26"/>
      <c r="C75" s="74"/>
      <c r="D75" s="75"/>
      <c r="E75" s="76">
        <v>10</v>
      </c>
      <c r="F75" s="61"/>
      <c r="G75" s="61"/>
      <c r="H75" s="61"/>
      <c r="I75" s="61"/>
      <c r="J75" s="56">
        <f t="shared" si="119"/>
        <v>0</v>
      </c>
      <c r="K75" s="62">
        <f t="shared" si="120"/>
        <v>0</v>
      </c>
      <c r="L75" s="77">
        <f t="shared" si="121"/>
        <v>0</v>
      </c>
      <c r="M75" s="84">
        <f t="shared" si="122"/>
        <v>0</v>
      </c>
      <c r="N75" s="74"/>
      <c r="O75" s="75"/>
      <c r="P75" s="76">
        <v>10</v>
      </c>
      <c r="Q75" s="61"/>
      <c r="R75" s="61"/>
      <c r="S75" s="61"/>
      <c r="T75" s="61"/>
      <c r="U75" s="56">
        <f t="shared" si="123"/>
        <v>0</v>
      </c>
      <c r="V75" s="62">
        <f t="shared" si="124"/>
        <v>0</v>
      </c>
      <c r="W75" s="77">
        <f t="shared" si="125"/>
        <v>0</v>
      </c>
      <c r="X75" s="84">
        <f t="shared" si="126"/>
        <v>0</v>
      </c>
      <c r="Y75" s="74"/>
      <c r="Z75" s="75"/>
      <c r="AA75" s="76">
        <v>10</v>
      </c>
      <c r="AB75" s="61"/>
      <c r="AC75" s="61"/>
      <c r="AD75" s="61"/>
      <c r="AE75" s="61"/>
      <c r="AF75" s="56">
        <f t="shared" si="127"/>
        <v>0</v>
      </c>
      <c r="AG75" s="62">
        <f t="shared" si="128"/>
        <v>0</v>
      </c>
      <c r="AH75" s="77">
        <f t="shared" si="129"/>
        <v>0</v>
      </c>
      <c r="AI75" s="84">
        <f t="shared" si="130"/>
        <v>0</v>
      </c>
      <c r="AJ75" s="78"/>
      <c r="AK75" s="75"/>
      <c r="AL75" s="61"/>
      <c r="AM75" s="61"/>
      <c r="AN75" s="61"/>
      <c r="AO75" s="61"/>
      <c r="AP75" s="79">
        <f t="shared" si="131"/>
        <v>0</v>
      </c>
      <c r="AQ75" s="75"/>
      <c r="AR75" s="61"/>
      <c r="AS75" s="61"/>
      <c r="AT75" s="61"/>
      <c r="AU75" s="61"/>
      <c r="AV75" s="79">
        <f t="shared" si="132"/>
        <v>0</v>
      </c>
      <c r="AW75" s="80">
        <f t="shared" si="133"/>
        <v>0</v>
      </c>
      <c r="AX75" s="81">
        <f t="shared" si="134"/>
        <v>0</v>
      </c>
      <c r="AY75" s="82">
        <f t="shared" si="135"/>
        <v>0</v>
      </c>
      <c r="AZ75" s="83">
        <f t="shared" si="136"/>
        <v>0</v>
      </c>
      <c r="BA75" s="84">
        <f t="shared" si="137"/>
        <v>0</v>
      </c>
      <c r="BB75" s="74"/>
      <c r="BC75" s="75"/>
      <c r="BD75" s="76">
        <v>10</v>
      </c>
      <c r="BE75" s="61"/>
      <c r="BF75" s="61"/>
      <c r="BG75" s="61"/>
      <c r="BH75" s="61"/>
      <c r="BI75" s="56">
        <f t="shared" si="138"/>
        <v>0</v>
      </c>
      <c r="BJ75" s="62">
        <f t="shared" si="139"/>
        <v>0</v>
      </c>
      <c r="BK75" s="57">
        <f t="shared" si="140"/>
        <v>0</v>
      </c>
      <c r="BL75" s="84">
        <f t="shared" si="141"/>
        <v>0</v>
      </c>
      <c r="BM75" s="74"/>
      <c r="BN75" s="75"/>
      <c r="BO75" s="76">
        <v>10</v>
      </c>
      <c r="BP75" s="61"/>
      <c r="BQ75" s="61"/>
      <c r="BR75" s="61"/>
      <c r="BS75" s="61"/>
      <c r="BT75" s="56">
        <f t="shared" si="144"/>
        <v>0</v>
      </c>
      <c r="BU75" s="57">
        <f t="shared" si="145"/>
        <v>0</v>
      </c>
      <c r="BV75" s="57">
        <f t="shared" si="142"/>
        <v>0</v>
      </c>
      <c r="BW75" s="84">
        <f t="shared" si="143"/>
        <v>0</v>
      </c>
      <c r="BX75" s="21">
        <f t="shared" si="117"/>
        <v>30</v>
      </c>
      <c r="BY75" s="22">
        <f t="shared" si="118"/>
        <v>0</v>
      </c>
    </row>
    <row r="76" spans="1:78" ht="18.75" thickBot="1">
      <c r="A76" s="32" t="s">
        <v>23</v>
      </c>
      <c r="B76" s="33"/>
      <c r="C76" s="34"/>
      <c r="D76" s="33"/>
      <c r="E76" s="33"/>
      <c r="F76" s="33"/>
      <c r="G76" s="33"/>
      <c r="H76" s="33"/>
      <c r="I76" s="35"/>
      <c r="J76" s="36"/>
      <c r="K76" s="37"/>
      <c r="L76" s="38"/>
      <c r="M76" s="31">
        <f>LARGE(L68:L75,1)+LARGE(L68:L75,2)+LARGE(L68:L75,3)</f>
        <v>35.950000000000003</v>
      </c>
      <c r="N76" s="34"/>
      <c r="O76" s="33"/>
      <c r="P76" s="33"/>
      <c r="Q76" s="33"/>
      <c r="R76" s="33"/>
      <c r="S76" s="33"/>
      <c r="T76" s="35"/>
      <c r="U76" s="36"/>
      <c r="V76" s="37"/>
      <c r="W76" s="38"/>
      <c r="X76" s="31">
        <f>LARGE(W68:W75,1)+LARGE(W68:W75,2)+LARGE(W68:W75,3)</f>
        <v>36.150000000000006</v>
      </c>
      <c r="Y76" s="34"/>
      <c r="Z76" s="33"/>
      <c r="AA76" s="33"/>
      <c r="AB76" s="33"/>
      <c r="AC76" s="33"/>
      <c r="AD76" s="33"/>
      <c r="AE76" s="35"/>
      <c r="AF76" s="36"/>
      <c r="AG76" s="37"/>
      <c r="AH76" s="38"/>
      <c r="AI76" s="31">
        <f>LARGE(AH68:AH75,1)+LARGE(AH68:AH75,2)+LARGE(AH68:AH75,3)</f>
        <v>35.4</v>
      </c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9"/>
      <c r="AV76" s="39"/>
      <c r="AW76" s="39"/>
      <c r="AX76" s="40"/>
      <c r="AY76" s="41"/>
      <c r="AZ76" s="41"/>
      <c r="BA76" s="31">
        <f>LARGE(AY68:AY75,1)+LARGE(AY68:AY75,2)+LARGE(AY68:AY75,3)</f>
        <v>32.099999999999994</v>
      </c>
      <c r="BB76" s="39"/>
      <c r="BC76" s="33"/>
      <c r="BD76" s="33"/>
      <c r="BE76" s="42"/>
      <c r="BF76" s="33"/>
      <c r="BG76" s="33"/>
      <c r="BH76" s="35"/>
      <c r="BI76" s="36"/>
      <c r="BJ76" s="37"/>
      <c r="BK76" s="38"/>
      <c r="BL76" s="31">
        <f>LARGE(BK68:BK75,1)+LARGE(BK68:BK75,2)+LARGE(BK68:BK75,3)</f>
        <v>34.299999999999997</v>
      </c>
      <c r="BM76" s="33"/>
      <c r="BN76" s="33"/>
      <c r="BO76" s="33"/>
      <c r="BP76" s="33"/>
      <c r="BQ76" s="33"/>
      <c r="BR76" s="33"/>
      <c r="BS76" s="35"/>
      <c r="BT76" s="36"/>
      <c r="BU76" s="37"/>
      <c r="BV76" s="38"/>
      <c r="BW76" s="31">
        <f>LARGE(BV68:BV75,1)+LARGE(BV68:BV75,2)+LARGE(BV68:BV75,3)</f>
        <v>32</v>
      </c>
      <c r="BX76" s="43"/>
    </row>
    <row r="77" spans="1:78" ht="18.75" thickBot="1">
      <c r="A77" s="32" t="s">
        <v>24</v>
      </c>
      <c r="B77" s="33"/>
      <c r="C77" s="39"/>
      <c r="D77" s="33"/>
      <c r="E77" s="33"/>
      <c r="F77" s="33"/>
      <c r="G77" s="33"/>
      <c r="H77" s="33"/>
      <c r="I77" s="39"/>
      <c r="J77" s="40"/>
      <c r="K77" s="44"/>
      <c r="L77" s="45"/>
      <c r="M77" s="31">
        <f>M76</f>
        <v>35.950000000000003</v>
      </c>
      <c r="N77" s="39"/>
      <c r="O77" s="33"/>
      <c r="P77" s="33"/>
      <c r="Q77" s="33"/>
      <c r="R77" s="33"/>
      <c r="S77" s="33"/>
      <c r="T77" s="39"/>
      <c r="U77" s="40"/>
      <c r="V77" s="44"/>
      <c r="W77" s="45"/>
      <c r="X77" s="31">
        <f>M77+X76</f>
        <v>72.100000000000009</v>
      </c>
      <c r="Y77" s="39"/>
      <c r="Z77" s="33"/>
      <c r="AA77" s="33"/>
      <c r="AB77" s="33"/>
      <c r="AC77" s="33"/>
      <c r="AD77" s="33"/>
      <c r="AE77" s="39"/>
      <c r="AF77" s="40"/>
      <c r="AG77" s="44"/>
      <c r="AH77" s="45"/>
      <c r="AI77" s="31">
        <f>X77+AI76</f>
        <v>107.5</v>
      </c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9"/>
      <c r="AV77" s="39"/>
      <c r="AW77" s="39"/>
      <c r="AX77" s="40"/>
      <c r="AY77" s="41"/>
      <c r="AZ77" s="46"/>
      <c r="BA77" s="31">
        <f>BA76+AI77</f>
        <v>139.6</v>
      </c>
      <c r="BB77" s="39"/>
      <c r="BC77" s="33"/>
      <c r="BD77" s="33"/>
      <c r="BE77" s="33"/>
      <c r="BF77" s="33"/>
      <c r="BG77" s="33"/>
      <c r="BH77" s="39"/>
      <c r="BI77" s="40"/>
      <c r="BJ77" s="44"/>
      <c r="BK77" s="45"/>
      <c r="BL77" s="31">
        <f>BA77+BL76</f>
        <v>173.89999999999998</v>
      </c>
      <c r="BM77" s="33"/>
      <c r="BN77" s="33"/>
      <c r="BO77" s="33"/>
      <c r="BP77" s="33"/>
      <c r="BQ77" s="33"/>
      <c r="BR77" s="33"/>
      <c r="BS77" s="39"/>
      <c r="BT77" s="40"/>
      <c r="BU77" s="44"/>
      <c r="BV77" s="45"/>
      <c r="BW77" s="31">
        <f>BL77+BW76</f>
        <v>205.89999999999998</v>
      </c>
      <c r="BX77" s="47">
        <f>RANK(BZ77,BZ:BZ,0)</f>
        <v>1</v>
      </c>
      <c r="BZ77" s="22">
        <f>BW77</f>
        <v>205.89999999999998</v>
      </c>
    </row>
    <row r="80" spans="1:78" ht="18.75" thickBot="1">
      <c r="A80" s="1" t="s">
        <v>8</v>
      </c>
      <c r="C80" s="95"/>
      <c r="D80" s="95"/>
      <c r="E80" s="95"/>
      <c r="F80" s="95"/>
      <c r="G80" s="95"/>
      <c r="H80" s="95"/>
      <c r="I80" s="95"/>
      <c r="J80" s="27"/>
      <c r="K80" s="27"/>
      <c r="L80" s="27"/>
      <c r="M80" s="27"/>
      <c r="N80" s="27"/>
      <c r="T80" s="27"/>
      <c r="U80" s="27"/>
      <c r="V80" s="27"/>
      <c r="W80" s="27"/>
      <c r="X80" s="27"/>
      <c r="Y80" s="27"/>
      <c r="AE80" s="27"/>
      <c r="AF80" s="27"/>
      <c r="AG80" s="27"/>
      <c r="AH80" s="27"/>
      <c r="AI80" s="27"/>
      <c r="AJ80" s="96"/>
      <c r="AK80" s="96"/>
      <c r="AL80" s="96"/>
      <c r="AM80" s="96"/>
      <c r="AN80" s="96"/>
      <c r="AO80" s="96"/>
      <c r="AP80" s="96"/>
      <c r="AV80" s="27"/>
      <c r="AW80" s="27"/>
      <c r="AX80" s="27"/>
      <c r="AY80" s="27"/>
      <c r="AZ80" s="27"/>
      <c r="BA80" s="27"/>
      <c r="BB80" s="27"/>
      <c r="BH80" s="27"/>
      <c r="BI80" s="27"/>
      <c r="BJ80" s="27"/>
      <c r="BK80" s="27"/>
      <c r="BL80" s="27"/>
      <c r="BS80" s="27"/>
      <c r="BT80" s="27"/>
      <c r="BU80" s="27"/>
      <c r="BV80" s="27"/>
      <c r="BW80" s="27"/>
      <c r="BX80" s="27"/>
    </row>
    <row r="81" spans="1:78" ht="18.75" thickBot="1">
      <c r="A81" s="3"/>
      <c r="B81" s="4"/>
      <c r="C81" s="92" t="s">
        <v>15</v>
      </c>
      <c r="D81" s="93"/>
      <c r="E81" s="93"/>
      <c r="F81" s="93"/>
      <c r="G81" s="93"/>
      <c r="H81" s="93"/>
      <c r="I81" s="93"/>
      <c r="J81" s="93"/>
      <c r="K81" s="94"/>
      <c r="L81" s="87"/>
      <c r="M81" s="110" t="s">
        <v>14</v>
      </c>
      <c r="N81" s="92" t="s">
        <v>30</v>
      </c>
      <c r="O81" s="93"/>
      <c r="P81" s="93"/>
      <c r="Q81" s="93"/>
      <c r="R81" s="93"/>
      <c r="S81" s="93"/>
      <c r="T81" s="93"/>
      <c r="U81" s="93"/>
      <c r="V81" s="94"/>
      <c r="W81" s="87"/>
      <c r="X81" s="110" t="s">
        <v>14</v>
      </c>
      <c r="Y81" s="92" t="s">
        <v>31</v>
      </c>
      <c r="Z81" s="93"/>
      <c r="AA81" s="93"/>
      <c r="AB81" s="93"/>
      <c r="AC81" s="93"/>
      <c r="AD81" s="93"/>
      <c r="AE81" s="93"/>
      <c r="AF81" s="93"/>
      <c r="AG81" s="94"/>
      <c r="AH81" s="87"/>
      <c r="AI81" s="110" t="s">
        <v>14</v>
      </c>
      <c r="AJ81" s="97" t="s">
        <v>10</v>
      </c>
      <c r="AK81" s="93"/>
      <c r="AL81" s="93"/>
      <c r="AM81" s="93"/>
      <c r="AN81" s="93"/>
      <c r="AO81" s="93"/>
      <c r="AP81" s="94"/>
      <c r="AQ81" s="98" t="s">
        <v>11</v>
      </c>
      <c r="AR81" s="99"/>
      <c r="AS81" s="99"/>
      <c r="AT81" s="99"/>
      <c r="AU81" s="99"/>
      <c r="AV81" s="100"/>
      <c r="AW81" s="97" t="s">
        <v>9</v>
      </c>
      <c r="AX81" s="94"/>
      <c r="AY81" s="87"/>
      <c r="AZ81" s="112" t="s">
        <v>12</v>
      </c>
      <c r="BA81" s="110" t="s">
        <v>14</v>
      </c>
      <c r="BB81" s="92" t="s">
        <v>13</v>
      </c>
      <c r="BC81" s="93"/>
      <c r="BD81" s="93"/>
      <c r="BE81" s="93"/>
      <c r="BF81" s="93"/>
      <c r="BG81" s="93"/>
      <c r="BH81" s="93"/>
      <c r="BI81" s="93"/>
      <c r="BJ81" s="94"/>
      <c r="BK81" s="87"/>
      <c r="BL81" s="110" t="s">
        <v>14</v>
      </c>
      <c r="BM81" s="92" t="s">
        <v>32</v>
      </c>
      <c r="BN81" s="93"/>
      <c r="BO81" s="93"/>
      <c r="BP81" s="93"/>
      <c r="BQ81" s="93"/>
      <c r="BR81" s="93"/>
      <c r="BS81" s="93"/>
      <c r="BT81" s="93"/>
      <c r="BU81" s="94"/>
      <c r="BV81" s="87"/>
      <c r="BW81" s="110" t="s">
        <v>16</v>
      </c>
      <c r="BX81" s="5" t="s">
        <v>17</v>
      </c>
    </row>
    <row r="82" spans="1:78" ht="18.75" thickBot="1">
      <c r="A82" s="6" t="s">
        <v>18</v>
      </c>
      <c r="B82" s="7"/>
      <c r="C82" s="9" t="s">
        <v>19</v>
      </c>
      <c r="D82" s="9" t="s">
        <v>4</v>
      </c>
      <c r="E82" s="13" t="s">
        <v>6</v>
      </c>
      <c r="F82" s="10">
        <v>1</v>
      </c>
      <c r="G82" s="11">
        <v>2</v>
      </c>
      <c r="H82" s="11">
        <v>3</v>
      </c>
      <c r="I82" s="12">
        <v>4</v>
      </c>
      <c r="J82" s="9" t="s">
        <v>7</v>
      </c>
      <c r="K82" s="91" t="s">
        <v>9</v>
      </c>
      <c r="L82" s="91"/>
      <c r="M82" s="111"/>
      <c r="N82" s="9" t="s">
        <v>19</v>
      </c>
      <c r="O82" s="9" t="s">
        <v>4</v>
      </c>
      <c r="P82" s="13" t="s">
        <v>6</v>
      </c>
      <c r="Q82" s="10">
        <v>1</v>
      </c>
      <c r="R82" s="11">
        <v>2</v>
      </c>
      <c r="S82" s="11">
        <v>3</v>
      </c>
      <c r="T82" s="12">
        <v>4</v>
      </c>
      <c r="U82" s="9" t="s">
        <v>7</v>
      </c>
      <c r="V82" s="91" t="s">
        <v>9</v>
      </c>
      <c r="W82" s="91"/>
      <c r="X82" s="111"/>
      <c r="Y82" s="9" t="s">
        <v>19</v>
      </c>
      <c r="Z82" s="9" t="s">
        <v>4</v>
      </c>
      <c r="AA82" s="13" t="s">
        <v>6</v>
      </c>
      <c r="AB82" s="10">
        <v>1</v>
      </c>
      <c r="AC82" s="11">
        <v>2</v>
      </c>
      <c r="AD82" s="11">
        <v>3</v>
      </c>
      <c r="AE82" s="12">
        <v>4</v>
      </c>
      <c r="AF82" s="9" t="s">
        <v>7</v>
      </c>
      <c r="AG82" s="91" t="s">
        <v>9</v>
      </c>
      <c r="AH82" s="91"/>
      <c r="AI82" s="111"/>
      <c r="AJ82" s="8" t="s">
        <v>19</v>
      </c>
      <c r="AK82" s="9" t="s">
        <v>4</v>
      </c>
      <c r="AL82" s="10">
        <v>1</v>
      </c>
      <c r="AM82" s="11">
        <v>2</v>
      </c>
      <c r="AN82" s="11">
        <v>3</v>
      </c>
      <c r="AO82" s="12">
        <v>4</v>
      </c>
      <c r="AP82" s="9" t="s">
        <v>7</v>
      </c>
      <c r="AQ82" s="13" t="s">
        <v>4</v>
      </c>
      <c r="AR82" s="14">
        <v>1</v>
      </c>
      <c r="AS82" s="15">
        <v>2</v>
      </c>
      <c r="AT82" s="15">
        <v>3</v>
      </c>
      <c r="AU82" s="16">
        <v>4</v>
      </c>
      <c r="AV82" s="13" t="s">
        <v>7</v>
      </c>
      <c r="AW82" s="17" t="s">
        <v>20</v>
      </c>
      <c r="AX82" s="18" t="s">
        <v>21</v>
      </c>
      <c r="AY82" s="91"/>
      <c r="AZ82" s="113"/>
      <c r="BA82" s="111"/>
      <c r="BB82" s="9" t="s">
        <v>19</v>
      </c>
      <c r="BC82" s="9" t="s">
        <v>4</v>
      </c>
      <c r="BD82" s="13" t="s">
        <v>6</v>
      </c>
      <c r="BE82" s="10">
        <v>1</v>
      </c>
      <c r="BF82" s="11">
        <v>2</v>
      </c>
      <c r="BG82" s="11">
        <v>3</v>
      </c>
      <c r="BH82" s="12">
        <v>4</v>
      </c>
      <c r="BI82" s="9" t="s">
        <v>7</v>
      </c>
      <c r="BJ82" s="91" t="s">
        <v>9</v>
      </c>
      <c r="BK82" s="91"/>
      <c r="BL82" s="114"/>
      <c r="BM82" s="9" t="s">
        <v>19</v>
      </c>
      <c r="BN82" s="9" t="s">
        <v>4</v>
      </c>
      <c r="BO82" s="13" t="s">
        <v>6</v>
      </c>
      <c r="BP82" s="10">
        <v>1</v>
      </c>
      <c r="BQ82" s="11">
        <v>2</v>
      </c>
      <c r="BR82" s="11">
        <v>3</v>
      </c>
      <c r="BS82" s="12">
        <v>4</v>
      </c>
      <c r="BT82" s="9" t="s">
        <v>7</v>
      </c>
      <c r="BU82" s="91" t="s">
        <v>9</v>
      </c>
      <c r="BV82" s="91"/>
      <c r="BW82" s="111"/>
      <c r="BX82" s="9"/>
    </row>
    <row r="83" spans="1:78">
      <c r="A83" s="19"/>
      <c r="B83" s="20"/>
      <c r="C83" s="63"/>
      <c r="D83" s="64"/>
      <c r="E83" s="65">
        <v>10</v>
      </c>
      <c r="F83" s="54"/>
      <c r="G83" s="53"/>
      <c r="H83" s="53"/>
      <c r="I83" s="55"/>
      <c r="J83" s="56">
        <f>IF(D83=0,(0),(E83-((LARGE(F83:I83,2)+LARGE(F83:I83,3))/2)))</f>
        <v>0</v>
      </c>
      <c r="K83" s="57">
        <f>IF(D83=0,(0),(D83+J83))</f>
        <v>0</v>
      </c>
      <c r="L83" s="57">
        <f>IF(C83="x",(0),(K83))</f>
        <v>0</v>
      </c>
      <c r="M83" s="84">
        <f>K83</f>
        <v>0</v>
      </c>
      <c r="N83" s="63"/>
      <c r="O83" s="64"/>
      <c r="P83" s="65">
        <v>10</v>
      </c>
      <c r="Q83" s="54"/>
      <c r="R83" s="53"/>
      <c r="S83" s="53"/>
      <c r="T83" s="55"/>
      <c r="U83" s="56">
        <f>IF(O83=0,(0),(P83-((LARGE(Q83:T83,2)+LARGE(Q83:T83,3))/2)))</f>
        <v>0</v>
      </c>
      <c r="V83" s="57">
        <f>IF(O83=0,(0),(O83+U83))</f>
        <v>0</v>
      </c>
      <c r="W83" s="57">
        <f>IF(N83="x",(0),(V83))</f>
        <v>0</v>
      </c>
      <c r="X83" s="84">
        <f>M83+V83</f>
        <v>0</v>
      </c>
      <c r="Y83" s="63"/>
      <c r="Z83" s="64"/>
      <c r="AA83" s="65">
        <v>10</v>
      </c>
      <c r="AB83" s="54"/>
      <c r="AC83" s="53"/>
      <c r="AD83" s="53"/>
      <c r="AE83" s="55"/>
      <c r="AF83" s="56">
        <f>IF(Z83=0,(0),(AA83-((LARGE(AB83:AE83,2)+LARGE(AB83:AE83,3))/2)))</f>
        <v>0</v>
      </c>
      <c r="AG83" s="57">
        <f>IF(Z83=0,(0),(Z83+AF83))</f>
        <v>0</v>
      </c>
      <c r="AH83" s="57">
        <f>IF(Y83="x",(0),(AG83))</f>
        <v>0</v>
      </c>
      <c r="AI83" s="84">
        <f>X83+AG83</f>
        <v>0</v>
      </c>
      <c r="AJ83" s="66"/>
      <c r="AK83" s="64"/>
      <c r="AL83" s="54"/>
      <c r="AM83" s="54"/>
      <c r="AN83" s="54"/>
      <c r="AO83" s="54"/>
      <c r="AP83" s="56">
        <f>IF(AK83=0,(0),(10-((LARGE(AL83:AO83,2)+LARGE(AL83:AO83,3))/2)))</f>
        <v>0</v>
      </c>
      <c r="AQ83" s="64"/>
      <c r="AR83" s="54"/>
      <c r="AS83" s="53"/>
      <c r="AT83" s="53"/>
      <c r="AU83" s="55"/>
      <c r="AV83" s="56">
        <f>IF(AQ83=0,(0),(10-((LARGE(AR83:AU83,2)+LARGE(AR83:AU83,3))/2)))</f>
        <v>0</v>
      </c>
      <c r="AW83" s="67">
        <f>AK83+AP83</f>
        <v>0</v>
      </c>
      <c r="AX83" s="68">
        <f>AQ83+AV83</f>
        <v>0</v>
      </c>
      <c r="AY83" s="69">
        <f>IF(AJ83="x",(0),(AZ83))</f>
        <v>0</v>
      </c>
      <c r="AZ83" s="70">
        <f>LARGE(AW83:AX83,1)</f>
        <v>0</v>
      </c>
      <c r="BA83" s="84">
        <f>AZ83+AI83</f>
        <v>0</v>
      </c>
      <c r="BB83" s="63"/>
      <c r="BC83" s="64"/>
      <c r="BD83" s="65">
        <v>10</v>
      </c>
      <c r="BE83" s="54"/>
      <c r="BF83" s="53"/>
      <c r="BG83" s="53"/>
      <c r="BH83" s="55"/>
      <c r="BI83" s="56">
        <f>IF(BC83=0,(0),(BD83-((LARGE(BE83:BH83,2)+LARGE(BE83:BH83,3))/2)))</f>
        <v>0</v>
      </c>
      <c r="BJ83" s="57">
        <f>IF(BC83=0,(0),(BC83+BI83))</f>
        <v>0</v>
      </c>
      <c r="BK83" s="57">
        <f>IF(BB83="x",(0),(BJ83))</f>
        <v>0</v>
      </c>
      <c r="BL83" s="84">
        <f>BA83+BJ83</f>
        <v>0</v>
      </c>
      <c r="BM83" s="63"/>
      <c r="BN83" s="64"/>
      <c r="BO83" s="65">
        <v>10</v>
      </c>
      <c r="BP83" s="54"/>
      <c r="BQ83" s="53"/>
      <c r="BR83" s="53"/>
      <c r="BS83" s="55"/>
      <c r="BT83" s="56">
        <f>IF(BN83=0,(0),(BO83-((LARGE(BP83:BS83,2)+LARGE(BP83:BS83,3))/2)))</f>
        <v>0</v>
      </c>
      <c r="BU83" s="57">
        <f>IF(BN83=0,(0),(BN83+BT83))</f>
        <v>0</v>
      </c>
      <c r="BV83" s="57">
        <f>IF(BM83="x",(0),(BU83))</f>
        <v>0</v>
      </c>
      <c r="BW83" s="84">
        <f>BL83+BU83</f>
        <v>0</v>
      </c>
      <c r="BX83" s="21">
        <f t="shared" ref="BX83:BX90" si="146">RANK(BY83,BY:BY,0)</f>
        <v>30</v>
      </c>
      <c r="BY83" s="22">
        <f t="shared" ref="BY83:BY90" si="147">BW83</f>
        <v>0</v>
      </c>
    </row>
    <row r="84" spans="1:78">
      <c r="A84" s="23"/>
      <c r="B84" s="24"/>
      <c r="C84" s="63"/>
      <c r="D84" s="71"/>
      <c r="E84" s="72">
        <v>10</v>
      </c>
      <c r="F84" s="58"/>
      <c r="G84" s="59"/>
      <c r="H84" s="59"/>
      <c r="I84" s="60"/>
      <c r="J84" s="56">
        <f t="shared" ref="J84:J90" si="148">IF(D84=0,(0),(E84-((LARGE(F84:I84,2)+LARGE(F84:I84,3))/2)))</f>
        <v>0</v>
      </c>
      <c r="K84" s="57">
        <f t="shared" ref="K84:K90" si="149">IF(D84=0,(0),(D84+J84))</f>
        <v>0</v>
      </c>
      <c r="L84" s="57">
        <f t="shared" ref="L84:L90" si="150">IF(C84="x",(0),(K84))</f>
        <v>0</v>
      </c>
      <c r="M84" s="84">
        <f t="shared" ref="M84:M90" si="151">K84</f>
        <v>0</v>
      </c>
      <c r="N84" s="63"/>
      <c r="O84" s="71"/>
      <c r="P84" s="72">
        <v>10</v>
      </c>
      <c r="Q84" s="58"/>
      <c r="R84" s="59"/>
      <c r="S84" s="59"/>
      <c r="T84" s="60"/>
      <c r="U84" s="56">
        <f t="shared" ref="U84:U90" si="152">IF(O84=0,(0),(P84-((LARGE(Q84:T84,2)+LARGE(Q84:T84,3))/2)))</f>
        <v>0</v>
      </c>
      <c r="V84" s="57">
        <f t="shared" ref="V84:V90" si="153">IF(O84=0,(0),(O84+U84))</f>
        <v>0</v>
      </c>
      <c r="W84" s="57">
        <f t="shared" ref="W84:W90" si="154">IF(N84="x",(0),(V84))</f>
        <v>0</v>
      </c>
      <c r="X84" s="84">
        <f t="shared" ref="X84:X90" si="155">M84+V84</f>
        <v>0</v>
      </c>
      <c r="Y84" s="63"/>
      <c r="Z84" s="71"/>
      <c r="AA84" s="72">
        <v>10</v>
      </c>
      <c r="AB84" s="58"/>
      <c r="AC84" s="59"/>
      <c r="AD84" s="59"/>
      <c r="AE84" s="60"/>
      <c r="AF84" s="56">
        <f t="shared" ref="AF84:AF90" si="156">IF(Z84=0,(0),(AA84-((LARGE(AB84:AE84,2)+LARGE(AB84:AE84,3))/2)))</f>
        <v>0</v>
      </c>
      <c r="AG84" s="57">
        <f t="shared" ref="AG84:AG90" si="157">IF(Z84=0,(0),(Z84+AF84))</f>
        <v>0</v>
      </c>
      <c r="AH84" s="57">
        <f t="shared" ref="AH84:AH90" si="158">IF(Y84="x",(0),(AG84))</f>
        <v>0</v>
      </c>
      <c r="AI84" s="84">
        <f t="shared" ref="AI84:AI90" si="159">X84+AG84</f>
        <v>0</v>
      </c>
      <c r="AJ84" s="73"/>
      <c r="AK84" s="71"/>
      <c r="AL84" s="54"/>
      <c r="AM84" s="54"/>
      <c r="AN84" s="54"/>
      <c r="AO84" s="54"/>
      <c r="AP84" s="56">
        <f t="shared" ref="AP84:AP90" si="160">IF(AK84=0,(0),(10-((LARGE(AL84:AO84,2)+LARGE(AL84:AO84,3))/2)))</f>
        <v>0</v>
      </c>
      <c r="AQ84" s="71"/>
      <c r="AR84" s="58"/>
      <c r="AS84" s="59"/>
      <c r="AT84" s="59"/>
      <c r="AU84" s="60"/>
      <c r="AV84" s="56">
        <f t="shared" ref="AV84:AV90" si="161">IF(AQ84=0,(0),(10-((LARGE(AR84:AU84,2)+LARGE(AR84:AU84,3))/2)))</f>
        <v>0</v>
      </c>
      <c r="AW84" s="67">
        <f t="shared" ref="AW84:AW90" si="162">AK84+AP84</f>
        <v>0</v>
      </c>
      <c r="AX84" s="68">
        <f t="shared" ref="AX84:AX90" si="163">AQ84+AV84</f>
        <v>0</v>
      </c>
      <c r="AY84" s="69">
        <f t="shared" ref="AY84:AY90" si="164">IF(AJ84="x",(0),(AZ84))</f>
        <v>0</v>
      </c>
      <c r="AZ84" s="70">
        <f t="shared" ref="AZ84:AZ90" si="165">LARGE(AW84:AX84,1)</f>
        <v>0</v>
      </c>
      <c r="BA84" s="84">
        <f t="shared" ref="BA84:BA90" si="166">AZ84+AI84</f>
        <v>0</v>
      </c>
      <c r="BB84" s="63"/>
      <c r="BC84" s="71"/>
      <c r="BD84" s="72">
        <v>10</v>
      </c>
      <c r="BE84" s="58"/>
      <c r="BF84" s="59"/>
      <c r="BG84" s="59"/>
      <c r="BH84" s="60"/>
      <c r="BI84" s="56">
        <f t="shared" ref="BI84:BI90" si="167">IF(BC84=0,(0),(BD84-((LARGE(BE84:BH84,2)+LARGE(BE84:BH84,3))/2)))</f>
        <v>0</v>
      </c>
      <c r="BJ84" s="57">
        <f t="shared" ref="BJ84:BJ90" si="168">IF(BC84=0,(0),(BC84+BI84))</f>
        <v>0</v>
      </c>
      <c r="BK84" s="57">
        <f t="shared" ref="BK84:BK90" si="169">IF(BB84="x",(0),(BJ84))</f>
        <v>0</v>
      </c>
      <c r="BL84" s="84">
        <f t="shared" ref="BL84:BL90" si="170">BA84+BJ84</f>
        <v>0</v>
      </c>
      <c r="BM84" s="63"/>
      <c r="BN84" s="71"/>
      <c r="BO84" s="72">
        <v>10</v>
      </c>
      <c r="BP84" s="58"/>
      <c r="BQ84" s="59"/>
      <c r="BR84" s="59"/>
      <c r="BS84" s="60"/>
      <c r="BT84" s="56">
        <f>IF(BN84=0,(0),(BO84-((LARGE(BP84:BS84,2)+LARGE(BP84:BS84,3))/2)))</f>
        <v>0</v>
      </c>
      <c r="BU84" s="57">
        <f>IF(BN84=0,(0),(BN84+BT84))</f>
        <v>0</v>
      </c>
      <c r="BV84" s="57">
        <f t="shared" ref="BV84:BV90" si="171">IF(BM84="x",(0),(BU84))</f>
        <v>0</v>
      </c>
      <c r="BW84" s="84">
        <f t="shared" ref="BW84:BW90" si="172">BL84+BU84</f>
        <v>0</v>
      </c>
      <c r="BX84" s="21">
        <f t="shared" si="146"/>
        <v>30</v>
      </c>
      <c r="BY84" s="22">
        <f t="shared" si="147"/>
        <v>0</v>
      </c>
    </row>
    <row r="85" spans="1:78">
      <c r="A85" s="23"/>
      <c r="B85" s="24"/>
      <c r="C85" s="63"/>
      <c r="D85" s="71"/>
      <c r="E85" s="72">
        <v>10</v>
      </c>
      <c r="F85" s="58"/>
      <c r="G85" s="59"/>
      <c r="H85" s="59"/>
      <c r="I85" s="60"/>
      <c r="J85" s="56">
        <f t="shared" si="148"/>
        <v>0</v>
      </c>
      <c r="K85" s="57">
        <f t="shared" si="149"/>
        <v>0</v>
      </c>
      <c r="L85" s="57">
        <f t="shared" si="150"/>
        <v>0</v>
      </c>
      <c r="M85" s="84">
        <f t="shared" si="151"/>
        <v>0</v>
      </c>
      <c r="N85" s="63"/>
      <c r="O85" s="71"/>
      <c r="P85" s="72">
        <v>10</v>
      </c>
      <c r="Q85" s="58"/>
      <c r="R85" s="59"/>
      <c r="S85" s="59"/>
      <c r="T85" s="60"/>
      <c r="U85" s="56">
        <f t="shared" si="152"/>
        <v>0</v>
      </c>
      <c r="V85" s="57">
        <f t="shared" si="153"/>
        <v>0</v>
      </c>
      <c r="W85" s="57">
        <f t="shared" si="154"/>
        <v>0</v>
      </c>
      <c r="X85" s="84">
        <f t="shared" si="155"/>
        <v>0</v>
      </c>
      <c r="Y85" s="63"/>
      <c r="Z85" s="71"/>
      <c r="AA85" s="72">
        <v>10</v>
      </c>
      <c r="AB85" s="58"/>
      <c r="AC85" s="59"/>
      <c r="AD85" s="59"/>
      <c r="AE85" s="60"/>
      <c r="AF85" s="56">
        <f t="shared" si="156"/>
        <v>0</v>
      </c>
      <c r="AG85" s="57">
        <f t="shared" si="157"/>
        <v>0</v>
      </c>
      <c r="AH85" s="57">
        <f t="shared" si="158"/>
        <v>0</v>
      </c>
      <c r="AI85" s="84">
        <f t="shared" si="159"/>
        <v>0</v>
      </c>
      <c r="AJ85" s="73"/>
      <c r="AK85" s="71"/>
      <c r="AL85" s="54"/>
      <c r="AM85" s="54"/>
      <c r="AN85" s="54"/>
      <c r="AO85" s="54"/>
      <c r="AP85" s="56">
        <f t="shared" si="160"/>
        <v>0</v>
      </c>
      <c r="AQ85" s="71"/>
      <c r="AR85" s="58"/>
      <c r="AS85" s="59"/>
      <c r="AT85" s="59"/>
      <c r="AU85" s="60"/>
      <c r="AV85" s="56">
        <f t="shared" si="161"/>
        <v>0</v>
      </c>
      <c r="AW85" s="67">
        <f t="shared" si="162"/>
        <v>0</v>
      </c>
      <c r="AX85" s="68">
        <f t="shared" si="163"/>
        <v>0</v>
      </c>
      <c r="AY85" s="69">
        <f t="shared" si="164"/>
        <v>0</v>
      </c>
      <c r="AZ85" s="70">
        <f t="shared" si="165"/>
        <v>0</v>
      </c>
      <c r="BA85" s="84">
        <f t="shared" si="166"/>
        <v>0</v>
      </c>
      <c r="BB85" s="63"/>
      <c r="BC85" s="71"/>
      <c r="BD85" s="72">
        <v>10</v>
      </c>
      <c r="BE85" s="58"/>
      <c r="BF85" s="59"/>
      <c r="BG85" s="59"/>
      <c r="BH85" s="60"/>
      <c r="BI85" s="56">
        <f t="shared" si="167"/>
        <v>0</v>
      </c>
      <c r="BJ85" s="57">
        <f t="shared" si="168"/>
        <v>0</v>
      </c>
      <c r="BK85" s="57">
        <f t="shared" si="169"/>
        <v>0</v>
      </c>
      <c r="BL85" s="84">
        <f t="shared" si="170"/>
        <v>0</v>
      </c>
      <c r="BM85" s="63"/>
      <c r="BN85" s="71"/>
      <c r="BO85" s="72">
        <v>10</v>
      </c>
      <c r="BP85" s="58"/>
      <c r="BQ85" s="59"/>
      <c r="BR85" s="59"/>
      <c r="BS85" s="60"/>
      <c r="BT85" s="56">
        <f t="shared" ref="BT85:BT90" si="173">IF(BN85=0,(0),(BO85-((LARGE(BP85:BS85,2)+LARGE(BP85:BS85,3))/2)))</f>
        <v>0</v>
      </c>
      <c r="BU85" s="57">
        <f t="shared" ref="BU85:BU90" si="174">IF(BN85=0,(0),(BN85+BT85))</f>
        <v>0</v>
      </c>
      <c r="BV85" s="57">
        <f t="shared" si="171"/>
        <v>0</v>
      </c>
      <c r="BW85" s="84">
        <f t="shared" si="172"/>
        <v>0</v>
      </c>
      <c r="BX85" s="21">
        <f t="shared" si="146"/>
        <v>30</v>
      </c>
      <c r="BY85" s="22">
        <f t="shared" si="147"/>
        <v>0</v>
      </c>
    </row>
    <row r="86" spans="1:78">
      <c r="A86" s="23"/>
      <c r="B86" s="24"/>
      <c r="C86" s="63"/>
      <c r="D86" s="71"/>
      <c r="E86" s="72">
        <v>10</v>
      </c>
      <c r="F86" s="58"/>
      <c r="G86" s="59"/>
      <c r="H86" s="59"/>
      <c r="I86" s="60"/>
      <c r="J86" s="56">
        <f t="shared" si="148"/>
        <v>0</v>
      </c>
      <c r="K86" s="57">
        <f t="shared" si="149"/>
        <v>0</v>
      </c>
      <c r="L86" s="57">
        <f t="shared" si="150"/>
        <v>0</v>
      </c>
      <c r="M86" s="84">
        <f t="shared" si="151"/>
        <v>0</v>
      </c>
      <c r="N86" s="63"/>
      <c r="O86" s="71"/>
      <c r="P86" s="72">
        <v>10</v>
      </c>
      <c r="Q86" s="58"/>
      <c r="R86" s="59"/>
      <c r="S86" s="59"/>
      <c r="T86" s="60"/>
      <c r="U86" s="56">
        <f t="shared" si="152"/>
        <v>0</v>
      </c>
      <c r="V86" s="57">
        <f t="shared" si="153"/>
        <v>0</v>
      </c>
      <c r="W86" s="57">
        <f t="shared" si="154"/>
        <v>0</v>
      </c>
      <c r="X86" s="84">
        <f t="shared" si="155"/>
        <v>0</v>
      </c>
      <c r="Y86" s="63"/>
      <c r="Z86" s="71"/>
      <c r="AA86" s="72">
        <v>10</v>
      </c>
      <c r="AB86" s="58"/>
      <c r="AC86" s="59"/>
      <c r="AD86" s="59"/>
      <c r="AE86" s="60"/>
      <c r="AF86" s="56">
        <f t="shared" si="156"/>
        <v>0</v>
      </c>
      <c r="AG86" s="57">
        <f t="shared" si="157"/>
        <v>0</v>
      </c>
      <c r="AH86" s="57">
        <f t="shared" si="158"/>
        <v>0</v>
      </c>
      <c r="AI86" s="84">
        <f t="shared" si="159"/>
        <v>0</v>
      </c>
      <c r="AJ86" s="73"/>
      <c r="AK86" s="71"/>
      <c r="AL86" s="54"/>
      <c r="AM86" s="54"/>
      <c r="AN86" s="54"/>
      <c r="AO86" s="54"/>
      <c r="AP86" s="56">
        <f t="shared" si="160"/>
        <v>0</v>
      </c>
      <c r="AQ86" s="71"/>
      <c r="AR86" s="58"/>
      <c r="AS86" s="59"/>
      <c r="AT86" s="59"/>
      <c r="AU86" s="60"/>
      <c r="AV86" s="56">
        <f t="shared" si="161"/>
        <v>0</v>
      </c>
      <c r="AW86" s="67">
        <f t="shared" si="162"/>
        <v>0</v>
      </c>
      <c r="AX86" s="68">
        <f t="shared" si="163"/>
        <v>0</v>
      </c>
      <c r="AY86" s="69">
        <f t="shared" si="164"/>
        <v>0</v>
      </c>
      <c r="AZ86" s="70">
        <f t="shared" si="165"/>
        <v>0</v>
      </c>
      <c r="BA86" s="84">
        <f t="shared" si="166"/>
        <v>0</v>
      </c>
      <c r="BB86" s="63"/>
      <c r="BC86" s="71"/>
      <c r="BD86" s="72">
        <v>10</v>
      </c>
      <c r="BE86" s="58"/>
      <c r="BF86" s="59"/>
      <c r="BG86" s="59"/>
      <c r="BH86" s="60"/>
      <c r="BI86" s="56">
        <f t="shared" si="167"/>
        <v>0</v>
      </c>
      <c r="BJ86" s="57">
        <f t="shared" si="168"/>
        <v>0</v>
      </c>
      <c r="BK86" s="57">
        <f t="shared" si="169"/>
        <v>0</v>
      </c>
      <c r="BL86" s="84">
        <f t="shared" si="170"/>
        <v>0</v>
      </c>
      <c r="BM86" s="63"/>
      <c r="BN86" s="71"/>
      <c r="BO86" s="72">
        <v>10</v>
      </c>
      <c r="BP86" s="58"/>
      <c r="BQ86" s="59"/>
      <c r="BR86" s="59"/>
      <c r="BS86" s="60"/>
      <c r="BT86" s="56">
        <f t="shared" si="173"/>
        <v>0</v>
      </c>
      <c r="BU86" s="57">
        <f t="shared" si="174"/>
        <v>0</v>
      </c>
      <c r="BV86" s="57">
        <f t="shared" si="171"/>
        <v>0</v>
      </c>
      <c r="BW86" s="84">
        <f t="shared" si="172"/>
        <v>0</v>
      </c>
      <c r="BX86" s="21">
        <f t="shared" si="146"/>
        <v>30</v>
      </c>
      <c r="BY86" s="22">
        <f t="shared" si="147"/>
        <v>0</v>
      </c>
    </row>
    <row r="87" spans="1:78">
      <c r="A87" s="23"/>
      <c r="B87" s="24"/>
      <c r="C87" s="63"/>
      <c r="D87" s="71"/>
      <c r="E87" s="72">
        <v>10</v>
      </c>
      <c r="F87" s="58"/>
      <c r="G87" s="59"/>
      <c r="H87" s="59"/>
      <c r="I87" s="60"/>
      <c r="J87" s="56">
        <f t="shared" si="148"/>
        <v>0</v>
      </c>
      <c r="K87" s="57">
        <f t="shared" si="149"/>
        <v>0</v>
      </c>
      <c r="L87" s="57">
        <f t="shared" si="150"/>
        <v>0</v>
      </c>
      <c r="M87" s="84">
        <f t="shared" si="151"/>
        <v>0</v>
      </c>
      <c r="N87" s="63"/>
      <c r="O87" s="71"/>
      <c r="P87" s="72">
        <v>10</v>
      </c>
      <c r="Q87" s="58"/>
      <c r="R87" s="59"/>
      <c r="S87" s="59"/>
      <c r="T87" s="60"/>
      <c r="U87" s="56">
        <f t="shared" si="152"/>
        <v>0</v>
      </c>
      <c r="V87" s="57">
        <f t="shared" si="153"/>
        <v>0</v>
      </c>
      <c r="W87" s="57">
        <f t="shared" si="154"/>
        <v>0</v>
      </c>
      <c r="X87" s="84">
        <f t="shared" si="155"/>
        <v>0</v>
      </c>
      <c r="Y87" s="63"/>
      <c r="Z87" s="71"/>
      <c r="AA87" s="72">
        <v>10</v>
      </c>
      <c r="AB87" s="58"/>
      <c r="AC87" s="59"/>
      <c r="AD87" s="59"/>
      <c r="AE87" s="60"/>
      <c r="AF87" s="56">
        <f t="shared" si="156"/>
        <v>0</v>
      </c>
      <c r="AG87" s="57">
        <f t="shared" si="157"/>
        <v>0</v>
      </c>
      <c r="AH87" s="57">
        <f t="shared" si="158"/>
        <v>0</v>
      </c>
      <c r="AI87" s="84">
        <f t="shared" si="159"/>
        <v>0</v>
      </c>
      <c r="AJ87" s="73"/>
      <c r="AK87" s="71"/>
      <c r="AL87" s="54"/>
      <c r="AM87" s="54"/>
      <c r="AN87" s="54"/>
      <c r="AO87" s="54"/>
      <c r="AP87" s="56">
        <f t="shared" si="160"/>
        <v>0</v>
      </c>
      <c r="AQ87" s="71"/>
      <c r="AR87" s="58"/>
      <c r="AS87" s="59"/>
      <c r="AT87" s="59"/>
      <c r="AU87" s="60"/>
      <c r="AV87" s="56">
        <f t="shared" si="161"/>
        <v>0</v>
      </c>
      <c r="AW87" s="67">
        <f t="shared" si="162"/>
        <v>0</v>
      </c>
      <c r="AX87" s="68">
        <f t="shared" si="163"/>
        <v>0</v>
      </c>
      <c r="AY87" s="69">
        <f t="shared" si="164"/>
        <v>0</v>
      </c>
      <c r="AZ87" s="70">
        <f t="shared" si="165"/>
        <v>0</v>
      </c>
      <c r="BA87" s="84">
        <f t="shared" si="166"/>
        <v>0</v>
      </c>
      <c r="BB87" s="63"/>
      <c r="BC87" s="71"/>
      <c r="BD87" s="72">
        <v>10</v>
      </c>
      <c r="BE87" s="58"/>
      <c r="BF87" s="59"/>
      <c r="BG87" s="59"/>
      <c r="BH87" s="60"/>
      <c r="BI87" s="56">
        <f t="shared" si="167"/>
        <v>0</v>
      </c>
      <c r="BJ87" s="57">
        <f t="shared" si="168"/>
        <v>0</v>
      </c>
      <c r="BK87" s="57">
        <f t="shared" si="169"/>
        <v>0</v>
      </c>
      <c r="BL87" s="84">
        <f t="shared" si="170"/>
        <v>0</v>
      </c>
      <c r="BM87" s="63"/>
      <c r="BN87" s="71"/>
      <c r="BO87" s="72">
        <v>10</v>
      </c>
      <c r="BP87" s="58"/>
      <c r="BQ87" s="59"/>
      <c r="BR87" s="59"/>
      <c r="BS87" s="60"/>
      <c r="BT87" s="56">
        <f t="shared" si="173"/>
        <v>0</v>
      </c>
      <c r="BU87" s="57">
        <f t="shared" si="174"/>
        <v>0</v>
      </c>
      <c r="BV87" s="57">
        <f t="shared" si="171"/>
        <v>0</v>
      </c>
      <c r="BW87" s="84">
        <f t="shared" si="172"/>
        <v>0</v>
      </c>
      <c r="BX87" s="21">
        <f t="shared" si="146"/>
        <v>30</v>
      </c>
      <c r="BY87" s="22">
        <f t="shared" si="147"/>
        <v>0</v>
      </c>
    </row>
    <row r="88" spans="1:78">
      <c r="A88" s="23"/>
      <c r="B88" s="24"/>
      <c r="C88" s="63"/>
      <c r="D88" s="71"/>
      <c r="E88" s="72">
        <v>10</v>
      </c>
      <c r="F88" s="58"/>
      <c r="G88" s="59"/>
      <c r="H88" s="59"/>
      <c r="I88" s="60"/>
      <c r="J88" s="56">
        <f t="shared" si="148"/>
        <v>0</v>
      </c>
      <c r="K88" s="57">
        <f t="shared" si="149"/>
        <v>0</v>
      </c>
      <c r="L88" s="57">
        <f t="shared" si="150"/>
        <v>0</v>
      </c>
      <c r="M88" s="84">
        <f t="shared" si="151"/>
        <v>0</v>
      </c>
      <c r="N88" s="63"/>
      <c r="O88" s="71"/>
      <c r="P88" s="72">
        <v>10</v>
      </c>
      <c r="Q88" s="58"/>
      <c r="R88" s="59"/>
      <c r="S88" s="59"/>
      <c r="T88" s="60"/>
      <c r="U88" s="56">
        <f t="shared" si="152"/>
        <v>0</v>
      </c>
      <c r="V88" s="57">
        <f t="shared" si="153"/>
        <v>0</v>
      </c>
      <c r="W88" s="57">
        <f t="shared" si="154"/>
        <v>0</v>
      </c>
      <c r="X88" s="84">
        <f t="shared" si="155"/>
        <v>0</v>
      </c>
      <c r="Y88" s="63"/>
      <c r="Z88" s="71"/>
      <c r="AA88" s="72">
        <v>10</v>
      </c>
      <c r="AB88" s="58"/>
      <c r="AC88" s="59"/>
      <c r="AD88" s="59"/>
      <c r="AE88" s="60"/>
      <c r="AF88" s="56">
        <f t="shared" si="156"/>
        <v>0</v>
      </c>
      <c r="AG88" s="57">
        <f t="shared" si="157"/>
        <v>0</v>
      </c>
      <c r="AH88" s="57">
        <f t="shared" si="158"/>
        <v>0</v>
      </c>
      <c r="AI88" s="84">
        <f t="shared" si="159"/>
        <v>0</v>
      </c>
      <c r="AJ88" s="73"/>
      <c r="AK88" s="71"/>
      <c r="AL88" s="54"/>
      <c r="AM88" s="54"/>
      <c r="AN88" s="54"/>
      <c r="AO88" s="54"/>
      <c r="AP88" s="56">
        <f t="shared" si="160"/>
        <v>0</v>
      </c>
      <c r="AQ88" s="71"/>
      <c r="AR88" s="58"/>
      <c r="AS88" s="59"/>
      <c r="AT88" s="59"/>
      <c r="AU88" s="60"/>
      <c r="AV88" s="56">
        <f t="shared" si="161"/>
        <v>0</v>
      </c>
      <c r="AW88" s="67">
        <f t="shared" si="162"/>
        <v>0</v>
      </c>
      <c r="AX88" s="68">
        <f t="shared" si="163"/>
        <v>0</v>
      </c>
      <c r="AY88" s="69">
        <f t="shared" si="164"/>
        <v>0</v>
      </c>
      <c r="AZ88" s="70">
        <f t="shared" si="165"/>
        <v>0</v>
      </c>
      <c r="BA88" s="84">
        <f t="shared" si="166"/>
        <v>0</v>
      </c>
      <c r="BB88" s="63"/>
      <c r="BC88" s="71"/>
      <c r="BD88" s="72">
        <v>10</v>
      </c>
      <c r="BE88" s="58"/>
      <c r="BF88" s="59"/>
      <c r="BG88" s="59"/>
      <c r="BH88" s="60"/>
      <c r="BI88" s="56">
        <f t="shared" si="167"/>
        <v>0</v>
      </c>
      <c r="BJ88" s="57">
        <f t="shared" si="168"/>
        <v>0</v>
      </c>
      <c r="BK88" s="57">
        <f t="shared" si="169"/>
        <v>0</v>
      </c>
      <c r="BL88" s="84">
        <f t="shared" si="170"/>
        <v>0</v>
      </c>
      <c r="BM88" s="63"/>
      <c r="BN88" s="71"/>
      <c r="BO88" s="72">
        <v>10</v>
      </c>
      <c r="BP88" s="58"/>
      <c r="BQ88" s="59"/>
      <c r="BR88" s="59"/>
      <c r="BS88" s="60"/>
      <c r="BT88" s="56">
        <f t="shared" si="173"/>
        <v>0</v>
      </c>
      <c r="BU88" s="57">
        <f t="shared" si="174"/>
        <v>0</v>
      </c>
      <c r="BV88" s="57">
        <f t="shared" si="171"/>
        <v>0</v>
      </c>
      <c r="BW88" s="84">
        <f t="shared" si="172"/>
        <v>0</v>
      </c>
      <c r="BX88" s="21">
        <f t="shared" si="146"/>
        <v>30</v>
      </c>
      <c r="BY88" s="22">
        <f t="shared" si="147"/>
        <v>0</v>
      </c>
    </row>
    <row r="89" spans="1:78">
      <c r="A89" s="23"/>
      <c r="B89" s="24"/>
      <c r="C89" s="63"/>
      <c r="D89" s="71"/>
      <c r="E89" s="72">
        <v>10</v>
      </c>
      <c r="F89" s="58"/>
      <c r="G89" s="58"/>
      <c r="H89" s="58"/>
      <c r="I89" s="58"/>
      <c r="J89" s="56">
        <f t="shared" si="148"/>
        <v>0</v>
      </c>
      <c r="K89" s="57">
        <f t="shared" si="149"/>
        <v>0</v>
      </c>
      <c r="L89" s="57">
        <f t="shared" si="150"/>
        <v>0</v>
      </c>
      <c r="M89" s="84">
        <f t="shared" si="151"/>
        <v>0</v>
      </c>
      <c r="N89" s="63"/>
      <c r="O89" s="71"/>
      <c r="P89" s="72">
        <v>10</v>
      </c>
      <c r="Q89" s="58"/>
      <c r="R89" s="58"/>
      <c r="S89" s="58"/>
      <c r="T89" s="58"/>
      <c r="U89" s="56">
        <f t="shared" si="152"/>
        <v>0</v>
      </c>
      <c r="V89" s="57">
        <f t="shared" si="153"/>
        <v>0</v>
      </c>
      <c r="W89" s="57">
        <f t="shared" si="154"/>
        <v>0</v>
      </c>
      <c r="X89" s="84">
        <f t="shared" si="155"/>
        <v>0</v>
      </c>
      <c r="Y89" s="63"/>
      <c r="Z89" s="71"/>
      <c r="AA89" s="72">
        <v>10</v>
      </c>
      <c r="AB89" s="58"/>
      <c r="AC89" s="58"/>
      <c r="AD89" s="58"/>
      <c r="AE89" s="58"/>
      <c r="AF89" s="56">
        <f t="shared" si="156"/>
        <v>0</v>
      </c>
      <c r="AG89" s="57">
        <f t="shared" si="157"/>
        <v>0</v>
      </c>
      <c r="AH89" s="57">
        <f t="shared" si="158"/>
        <v>0</v>
      </c>
      <c r="AI89" s="84">
        <f t="shared" si="159"/>
        <v>0</v>
      </c>
      <c r="AJ89" s="73"/>
      <c r="AK89" s="71"/>
      <c r="AL89" s="54"/>
      <c r="AM89" s="54"/>
      <c r="AN89" s="54"/>
      <c r="AO89" s="54"/>
      <c r="AP89" s="56">
        <f t="shared" si="160"/>
        <v>0</v>
      </c>
      <c r="AQ89" s="71"/>
      <c r="AR89" s="58"/>
      <c r="AS89" s="58"/>
      <c r="AT89" s="58"/>
      <c r="AU89" s="58"/>
      <c r="AV89" s="56">
        <f t="shared" si="161"/>
        <v>0</v>
      </c>
      <c r="AW89" s="67">
        <f t="shared" si="162"/>
        <v>0</v>
      </c>
      <c r="AX89" s="68">
        <f t="shared" si="163"/>
        <v>0</v>
      </c>
      <c r="AY89" s="69">
        <f t="shared" si="164"/>
        <v>0</v>
      </c>
      <c r="AZ89" s="70">
        <f t="shared" si="165"/>
        <v>0</v>
      </c>
      <c r="BA89" s="84">
        <f t="shared" si="166"/>
        <v>0</v>
      </c>
      <c r="BB89" s="63"/>
      <c r="BC89" s="71"/>
      <c r="BD89" s="72">
        <v>10</v>
      </c>
      <c r="BE89" s="58"/>
      <c r="BF89" s="58"/>
      <c r="BG89" s="58"/>
      <c r="BH89" s="58"/>
      <c r="BI89" s="56">
        <f t="shared" si="167"/>
        <v>0</v>
      </c>
      <c r="BJ89" s="57">
        <f t="shared" si="168"/>
        <v>0</v>
      </c>
      <c r="BK89" s="57">
        <f t="shared" si="169"/>
        <v>0</v>
      </c>
      <c r="BL89" s="84">
        <f t="shared" si="170"/>
        <v>0</v>
      </c>
      <c r="BM89" s="63"/>
      <c r="BN89" s="71"/>
      <c r="BO89" s="72">
        <v>10</v>
      </c>
      <c r="BP89" s="58"/>
      <c r="BQ89" s="58"/>
      <c r="BR89" s="58"/>
      <c r="BS89" s="58"/>
      <c r="BT89" s="56">
        <f t="shared" si="173"/>
        <v>0</v>
      </c>
      <c r="BU89" s="57">
        <f t="shared" si="174"/>
        <v>0</v>
      </c>
      <c r="BV89" s="57">
        <f t="shared" si="171"/>
        <v>0</v>
      </c>
      <c r="BW89" s="84">
        <f t="shared" si="172"/>
        <v>0</v>
      </c>
      <c r="BX89" s="21">
        <f t="shared" si="146"/>
        <v>30</v>
      </c>
      <c r="BY89" s="22">
        <f t="shared" si="147"/>
        <v>0</v>
      </c>
    </row>
    <row r="90" spans="1:78" ht="13.5" thickBot="1">
      <c r="A90" s="25"/>
      <c r="B90" s="26"/>
      <c r="C90" s="74"/>
      <c r="D90" s="75"/>
      <c r="E90" s="76">
        <v>10</v>
      </c>
      <c r="F90" s="61"/>
      <c r="G90" s="61"/>
      <c r="H90" s="61"/>
      <c r="I90" s="61"/>
      <c r="J90" s="56">
        <f t="shared" si="148"/>
        <v>0</v>
      </c>
      <c r="K90" s="62">
        <f t="shared" si="149"/>
        <v>0</v>
      </c>
      <c r="L90" s="77">
        <f t="shared" si="150"/>
        <v>0</v>
      </c>
      <c r="M90" s="84">
        <f t="shared" si="151"/>
        <v>0</v>
      </c>
      <c r="N90" s="74"/>
      <c r="O90" s="75"/>
      <c r="P90" s="76">
        <v>10</v>
      </c>
      <c r="Q90" s="61"/>
      <c r="R90" s="61"/>
      <c r="S90" s="61"/>
      <c r="T90" s="61"/>
      <c r="U90" s="56">
        <f t="shared" si="152"/>
        <v>0</v>
      </c>
      <c r="V90" s="62">
        <f t="shared" si="153"/>
        <v>0</v>
      </c>
      <c r="W90" s="77">
        <f t="shared" si="154"/>
        <v>0</v>
      </c>
      <c r="X90" s="84">
        <f t="shared" si="155"/>
        <v>0</v>
      </c>
      <c r="Y90" s="74"/>
      <c r="Z90" s="75"/>
      <c r="AA90" s="76">
        <v>10</v>
      </c>
      <c r="AB90" s="61"/>
      <c r="AC90" s="61"/>
      <c r="AD90" s="61"/>
      <c r="AE90" s="61"/>
      <c r="AF90" s="56">
        <f t="shared" si="156"/>
        <v>0</v>
      </c>
      <c r="AG90" s="62">
        <f t="shared" si="157"/>
        <v>0</v>
      </c>
      <c r="AH90" s="77">
        <f t="shared" si="158"/>
        <v>0</v>
      </c>
      <c r="AI90" s="84">
        <f t="shared" si="159"/>
        <v>0</v>
      </c>
      <c r="AJ90" s="78"/>
      <c r="AK90" s="75"/>
      <c r="AL90" s="61"/>
      <c r="AM90" s="61"/>
      <c r="AN90" s="61"/>
      <c r="AO90" s="61"/>
      <c r="AP90" s="79">
        <f t="shared" si="160"/>
        <v>0</v>
      </c>
      <c r="AQ90" s="75"/>
      <c r="AR90" s="61"/>
      <c r="AS90" s="61"/>
      <c r="AT90" s="61"/>
      <c r="AU90" s="61"/>
      <c r="AV90" s="79">
        <f t="shared" si="161"/>
        <v>0</v>
      </c>
      <c r="AW90" s="80">
        <f t="shared" si="162"/>
        <v>0</v>
      </c>
      <c r="AX90" s="81">
        <f t="shared" si="163"/>
        <v>0</v>
      </c>
      <c r="AY90" s="82">
        <f t="shared" si="164"/>
        <v>0</v>
      </c>
      <c r="AZ90" s="83">
        <f t="shared" si="165"/>
        <v>0</v>
      </c>
      <c r="BA90" s="84">
        <f t="shared" si="166"/>
        <v>0</v>
      </c>
      <c r="BB90" s="74"/>
      <c r="BC90" s="75"/>
      <c r="BD90" s="76">
        <v>10</v>
      </c>
      <c r="BE90" s="61"/>
      <c r="BF90" s="61"/>
      <c r="BG90" s="61"/>
      <c r="BH90" s="61"/>
      <c r="BI90" s="56">
        <f t="shared" si="167"/>
        <v>0</v>
      </c>
      <c r="BJ90" s="62">
        <f t="shared" si="168"/>
        <v>0</v>
      </c>
      <c r="BK90" s="57">
        <f t="shared" si="169"/>
        <v>0</v>
      </c>
      <c r="BL90" s="84">
        <f t="shared" si="170"/>
        <v>0</v>
      </c>
      <c r="BM90" s="74"/>
      <c r="BN90" s="75"/>
      <c r="BO90" s="76">
        <v>10</v>
      </c>
      <c r="BP90" s="61"/>
      <c r="BQ90" s="61"/>
      <c r="BR90" s="61"/>
      <c r="BS90" s="61"/>
      <c r="BT90" s="56">
        <f t="shared" si="173"/>
        <v>0</v>
      </c>
      <c r="BU90" s="57">
        <f t="shared" si="174"/>
        <v>0</v>
      </c>
      <c r="BV90" s="57">
        <f t="shared" si="171"/>
        <v>0</v>
      </c>
      <c r="BW90" s="84">
        <f t="shared" si="172"/>
        <v>0</v>
      </c>
      <c r="BX90" s="21">
        <f t="shared" si="146"/>
        <v>30</v>
      </c>
      <c r="BY90" s="22">
        <f t="shared" si="147"/>
        <v>0</v>
      </c>
    </row>
    <row r="91" spans="1:78" ht="18.75" thickBot="1">
      <c r="A91" s="32" t="s">
        <v>23</v>
      </c>
      <c r="B91" s="33"/>
      <c r="C91" s="34"/>
      <c r="D91" s="33"/>
      <c r="E91" s="33"/>
      <c r="F91" s="33"/>
      <c r="G91" s="33"/>
      <c r="H91" s="33"/>
      <c r="I91" s="35"/>
      <c r="J91" s="36"/>
      <c r="K91" s="37"/>
      <c r="L91" s="38"/>
      <c r="M91" s="31">
        <f>LARGE(L83:L90,1)+LARGE(L83:L90,2)+LARGE(L83:L90,3)</f>
        <v>0</v>
      </c>
      <c r="N91" s="34"/>
      <c r="O91" s="33"/>
      <c r="P91" s="33"/>
      <c r="Q91" s="33"/>
      <c r="R91" s="33"/>
      <c r="S91" s="33"/>
      <c r="T91" s="35"/>
      <c r="U91" s="36"/>
      <c r="V91" s="37"/>
      <c r="W91" s="38"/>
      <c r="X91" s="31">
        <f>LARGE(W83:W90,1)+LARGE(W83:W90,2)+LARGE(W83:W90,3)</f>
        <v>0</v>
      </c>
      <c r="Y91" s="34"/>
      <c r="Z91" s="33"/>
      <c r="AA91" s="33"/>
      <c r="AB91" s="33"/>
      <c r="AC91" s="33"/>
      <c r="AD91" s="33"/>
      <c r="AE91" s="35"/>
      <c r="AF91" s="36"/>
      <c r="AG91" s="37"/>
      <c r="AH91" s="38"/>
      <c r="AI91" s="31">
        <f>LARGE(AH83:AH90,1)+LARGE(AH83:AH90,2)+LARGE(AH83:AH90,3)</f>
        <v>0</v>
      </c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9"/>
      <c r="AV91" s="39"/>
      <c r="AW91" s="39"/>
      <c r="AX91" s="40"/>
      <c r="AY91" s="41"/>
      <c r="AZ91" s="41"/>
      <c r="BA91" s="31">
        <f>LARGE(AY83:AY90,1)+LARGE(AY83:AY90,2)+LARGE(AY83:AY90,3)</f>
        <v>0</v>
      </c>
      <c r="BB91" s="39"/>
      <c r="BC91" s="33"/>
      <c r="BD91" s="33"/>
      <c r="BE91" s="42"/>
      <c r="BF91" s="33"/>
      <c r="BG91" s="33"/>
      <c r="BH91" s="35"/>
      <c r="BI91" s="36"/>
      <c r="BJ91" s="37"/>
      <c r="BK91" s="38"/>
      <c r="BL91" s="31">
        <f>LARGE(BK83:BK90,1)+LARGE(BK83:BK90,2)+LARGE(BK83:BK90,3)</f>
        <v>0</v>
      </c>
      <c r="BM91" s="33"/>
      <c r="BN91" s="33"/>
      <c r="BO91" s="33"/>
      <c r="BP91" s="33"/>
      <c r="BQ91" s="33"/>
      <c r="BR91" s="33"/>
      <c r="BS91" s="35"/>
      <c r="BT91" s="36"/>
      <c r="BU91" s="37"/>
      <c r="BV91" s="38"/>
      <c r="BW91" s="31">
        <f>LARGE(BV83:BV90,1)+LARGE(BV83:BV90,2)+LARGE(BV83:BV90,3)</f>
        <v>0</v>
      </c>
      <c r="BX91" s="43"/>
    </row>
    <row r="92" spans="1:78" ht="18.75" thickBot="1">
      <c r="A92" s="32" t="s">
        <v>24</v>
      </c>
      <c r="B92" s="33"/>
      <c r="C92" s="39"/>
      <c r="D92" s="33"/>
      <c r="E92" s="33"/>
      <c r="F92" s="33"/>
      <c r="G92" s="33"/>
      <c r="H92" s="33"/>
      <c r="I92" s="39"/>
      <c r="J92" s="40"/>
      <c r="K92" s="44"/>
      <c r="L92" s="45"/>
      <c r="M92" s="31">
        <f>M91</f>
        <v>0</v>
      </c>
      <c r="N92" s="39"/>
      <c r="O92" s="33"/>
      <c r="P92" s="33"/>
      <c r="Q92" s="33"/>
      <c r="R92" s="33"/>
      <c r="S92" s="33"/>
      <c r="T92" s="39"/>
      <c r="U92" s="40"/>
      <c r="V92" s="44"/>
      <c r="W92" s="45"/>
      <c r="X92" s="31">
        <f>M92+X91</f>
        <v>0</v>
      </c>
      <c r="Y92" s="39"/>
      <c r="Z92" s="33"/>
      <c r="AA92" s="33"/>
      <c r="AB92" s="33"/>
      <c r="AC92" s="33"/>
      <c r="AD92" s="33"/>
      <c r="AE92" s="39"/>
      <c r="AF92" s="40"/>
      <c r="AG92" s="44"/>
      <c r="AH92" s="45"/>
      <c r="AI92" s="31">
        <f>X92+AI91</f>
        <v>0</v>
      </c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9"/>
      <c r="AV92" s="39"/>
      <c r="AW92" s="39"/>
      <c r="AX92" s="40"/>
      <c r="AY92" s="41"/>
      <c r="AZ92" s="46"/>
      <c r="BA92" s="31">
        <f>BA91+AI92</f>
        <v>0</v>
      </c>
      <c r="BB92" s="39"/>
      <c r="BC92" s="33"/>
      <c r="BD92" s="33"/>
      <c r="BE92" s="33"/>
      <c r="BF92" s="33"/>
      <c r="BG92" s="33"/>
      <c r="BH92" s="39"/>
      <c r="BI92" s="40"/>
      <c r="BJ92" s="44"/>
      <c r="BK92" s="45"/>
      <c r="BL92" s="31">
        <f>BA92+BL91</f>
        <v>0</v>
      </c>
      <c r="BM92" s="33"/>
      <c r="BN92" s="33"/>
      <c r="BO92" s="33"/>
      <c r="BP92" s="33"/>
      <c r="BQ92" s="33"/>
      <c r="BR92" s="33"/>
      <c r="BS92" s="39"/>
      <c r="BT92" s="40"/>
      <c r="BU92" s="44"/>
      <c r="BV92" s="45"/>
      <c r="BW92" s="31">
        <f>BL92+BW91</f>
        <v>0</v>
      </c>
      <c r="BX92" s="47">
        <f>RANK(BZ92,BZ:BZ,0)</f>
        <v>6</v>
      </c>
      <c r="BZ92" s="22">
        <f>BW92</f>
        <v>0</v>
      </c>
    </row>
  </sheetData>
  <mergeCells count="113">
    <mergeCell ref="M3:O3"/>
    <mergeCell ref="X3:AA3"/>
    <mergeCell ref="AC3:AF3"/>
    <mergeCell ref="AM3:AQ3"/>
    <mergeCell ref="AS3:AW3"/>
    <mergeCell ref="C5:I5"/>
    <mergeCell ref="AJ5:AP5"/>
    <mergeCell ref="L1:O1"/>
    <mergeCell ref="L2:O2"/>
    <mergeCell ref="X2:AA2"/>
    <mergeCell ref="AC2:AF2"/>
    <mergeCell ref="AM2:AQ2"/>
    <mergeCell ref="AS2:AW2"/>
    <mergeCell ref="BL6:BL7"/>
    <mergeCell ref="BM6:BU6"/>
    <mergeCell ref="BW6:BW7"/>
    <mergeCell ref="C20:I20"/>
    <mergeCell ref="AJ20:AP20"/>
    <mergeCell ref="C21:K21"/>
    <mergeCell ref="M21:M22"/>
    <mergeCell ref="N21:V21"/>
    <mergeCell ref="X21:X22"/>
    <mergeCell ref="Y21:AG21"/>
    <mergeCell ref="AJ6:AP6"/>
    <mergeCell ref="AQ6:AV6"/>
    <mergeCell ref="AW6:AX6"/>
    <mergeCell ref="AZ6:AZ7"/>
    <mergeCell ref="BA6:BA7"/>
    <mergeCell ref="BB6:BJ6"/>
    <mergeCell ref="C6:K6"/>
    <mergeCell ref="M6:M7"/>
    <mergeCell ref="N6:V6"/>
    <mergeCell ref="X6:X7"/>
    <mergeCell ref="Y6:AG6"/>
    <mergeCell ref="AI6:AI7"/>
    <mergeCell ref="BB21:BJ21"/>
    <mergeCell ref="BL21:BL22"/>
    <mergeCell ref="BM21:BU21"/>
    <mergeCell ref="BW21:BW22"/>
    <mergeCell ref="C35:I35"/>
    <mergeCell ref="AJ35:AP35"/>
    <mergeCell ref="AI21:AI22"/>
    <mergeCell ref="AJ21:AP21"/>
    <mergeCell ref="AQ21:AV21"/>
    <mergeCell ref="AW21:AX21"/>
    <mergeCell ref="AZ21:AZ22"/>
    <mergeCell ref="BA21:BA22"/>
    <mergeCell ref="BL36:BL37"/>
    <mergeCell ref="BM36:BU36"/>
    <mergeCell ref="BW36:BW37"/>
    <mergeCell ref="C50:I50"/>
    <mergeCell ref="AJ50:AP50"/>
    <mergeCell ref="C51:K51"/>
    <mergeCell ref="M51:M52"/>
    <mergeCell ref="N51:V51"/>
    <mergeCell ref="X51:X52"/>
    <mergeCell ref="Y51:AG51"/>
    <mergeCell ref="AJ36:AP36"/>
    <mergeCell ref="AQ36:AV36"/>
    <mergeCell ref="AW36:AX36"/>
    <mergeCell ref="AZ36:AZ37"/>
    <mergeCell ref="BA36:BA37"/>
    <mergeCell ref="BB36:BJ36"/>
    <mergeCell ref="C36:K36"/>
    <mergeCell ref="M36:M37"/>
    <mergeCell ref="N36:V36"/>
    <mergeCell ref="X36:X37"/>
    <mergeCell ref="Y36:AG36"/>
    <mergeCell ref="AI36:AI37"/>
    <mergeCell ref="BB51:BJ51"/>
    <mergeCell ref="BL51:BL52"/>
    <mergeCell ref="BM51:BU51"/>
    <mergeCell ref="BW51:BW52"/>
    <mergeCell ref="C65:I65"/>
    <mergeCell ref="AJ65:AP65"/>
    <mergeCell ref="AI51:AI52"/>
    <mergeCell ref="AJ51:AP51"/>
    <mergeCell ref="AQ51:AV51"/>
    <mergeCell ref="AW51:AX51"/>
    <mergeCell ref="AZ51:AZ52"/>
    <mergeCell ref="BA51:BA52"/>
    <mergeCell ref="C80:I80"/>
    <mergeCell ref="AJ80:AP80"/>
    <mergeCell ref="C81:K81"/>
    <mergeCell ref="M81:M82"/>
    <mergeCell ref="N81:V81"/>
    <mergeCell ref="X81:X82"/>
    <mergeCell ref="Y81:AG81"/>
    <mergeCell ref="AJ66:AP66"/>
    <mergeCell ref="AQ66:AV66"/>
    <mergeCell ref="C66:K66"/>
    <mergeCell ref="M66:M67"/>
    <mergeCell ref="N66:V66"/>
    <mergeCell ref="X66:X67"/>
    <mergeCell ref="Y66:AG66"/>
    <mergeCell ref="AI66:AI67"/>
    <mergeCell ref="BM81:BU81"/>
    <mergeCell ref="BW81:BW82"/>
    <mergeCell ref="AI81:AI82"/>
    <mergeCell ref="AJ81:AP81"/>
    <mergeCell ref="AQ81:AV81"/>
    <mergeCell ref="AW81:AX81"/>
    <mergeCell ref="AZ81:AZ82"/>
    <mergeCell ref="BA81:BA82"/>
    <mergeCell ref="BL66:BL67"/>
    <mergeCell ref="BM66:BU66"/>
    <mergeCell ref="BW66:BW67"/>
    <mergeCell ref="AW66:AX66"/>
    <mergeCell ref="AZ66:AZ67"/>
    <mergeCell ref="BA66:BA67"/>
    <mergeCell ref="BB66:BJ66"/>
    <mergeCell ref="BB81:BJ81"/>
    <mergeCell ref="BL81:BL82"/>
  </mergeCells>
  <pageMargins left="0.7" right="0.7" top="0.78740157499999996" bottom="0.78740157499999996" header="0.3" footer="0.3"/>
  <pageSetup paperSize="9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 Mannschaften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Kati_Wolff</dc:creator>
  <cp:lastModifiedBy>Ommert</cp:lastModifiedBy>
  <cp:lastPrinted>2018-06-17T14:19:16Z</cp:lastPrinted>
  <dcterms:created xsi:type="dcterms:W3CDTF">2012-10-20T10:06:05Z</dcterms:created>
  <dcterms:modified xsi:type="dcterms:W3CDTF">2018-06-17T21:02:19Z</dcterms:modified>
</cp:coreProperties>
</file>